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6" windowHeight="1176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C149" i="11" s="1"/>
  <c r="H1305" i="2" s="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E79" i="11" s="1"/>
  <c r="H1320" i="2" s="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 s="1"/>
  <c r="H23" i="7"/>
  <c r="H338" i="2" s="1"/>
  <c r="G23" i="7"/>
  <c r="H316" i="2"/>
  <c r="F23" i="7"/>
  <c r="H294" i="2"/>
  <c r="E23" i="7"/>
  <c r="H272" i="2" s="1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L14" i="7" s="1"/>
  <c r="H417" i="2" s="1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C94" i="4" s="1"/>
  <c r="H71" i="2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 s="1"/>
  <c r="H1110" i="2"/>
  <c r="H867" i="2"/>
  <c r="H777" i="2"/>
  <c r="H698" i="2"/>
  <c r="H567" i="2"/>
  <c r="G56" i="4"/>
  <c r="H107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 s="1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561" i="2"/>
  <c r="H565" i="2"/>
  <c r="H1244" i="2"/>
  <c r="H1081" i="2"/>
  <c r="H863" i="2"/>
  <c r="H650" i="2"/>
  <c r="H64" i="2"/>
  <c r="H57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H862" i="2"/>
  <c r="H218" i="2"/>
  <c r="H772" i="2"/>
  <c r="H48" i="2"/>
  <c r="H1193" i="2"/>
  <c r="H1195" i="2"/>
  <c r="D3" i="12"/>
  <c r="G31" i="5"/>
  <c r="G36" i="5" s="1"/>
  <c r="H174" i="2" s="1"/>
  <c r="H161" i="2"/>
  <c r="H438" i="2"/>
  <c r="M17" i="7"/>
  <c r="H442" i="2"/>
  <c r="H228" i="2"/>
  <c r="L23" i="7"/>
  <c r="H426" i="2" s="1"/>
  <c r="H404" i="2"/>
  <c r="H988" i="2"/>
  <c r="H1002" i="2"/>
  <c r="H1001" i="2"/>
  <c r="H231" i="2"/>
  <c r="H552" i="2"/>
  <c r="H642" i="2"/>
  <c r="H1294" i="2"/>
  <c r="H700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H577" i="2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B50" i="5" l="1"/>
  <c r="I31" i="7"/>
  <c r="I34" i="7" s="1"/>
  <c r="H371" i="2" s="1"/>
  <c r="H1296" i="2"/>
  <c r="H1297" i="2"/>
  <c r="C17" i="7"/>
  <c r="H222" i="2" s="1"/>
  <c r="E15" i="14"/>
  <c r="D15" i="14" s="1"/>
  <c r="H17" i="7"/>
  <c r="H332" i="2" s="1"/>
  <c r="F78" i="11"/>
  <c r="H1329" i="2" s="1"/>
  <c r="C79" i="11"/>
  <c r="H1300" i="2" s="1"/>
  <c r="D17" i="7"/>
  <c r="J17" i="7"/>
  <c r="H376" i="2" s="1"/>
  <c r="L13" i="7"/>
  <c r="H416" i="2" s="1"/>
  <c r="M31" i="7"/>
  <c r="L19" i="7"/>
  <c r="H422" i="2" s="1"/>
  <c r="I17" i="7"/>
  <c r="H354" i="2" s="1"/>
  <c r="G17" i="7"/>
  <c r="H310" i="2" s="1"/>
  <c r="G71" i="4"/>
  <c r="H363" i="2"/>
  <c r="F97" i="11"/>
  <c r="H1331" i="2" s="1"/>
  <c r="F148" i="11"/>
  <c r="H1334" i="2" s="1"/>
  <c r="E14" i="14"/>
  <c r="D14" i="14" s="1"/>
  <c r="L26" i="7"/>
  <c r="H429" i="2" s="1"/>
  <c r="G31" i="7"/>
  <c r="G34" i="7" s="1"/>
  <c r="H327" i="2" s="1"/>
  <c r="F61" i="11"/>
  <c r="H1328" i="2" s="1"/>
  <c r="D44" i="6"/>
  <c r="D46" i="6" s="1"/>
  <c r="H95" i="4"/>
  <c r="H79" i="2"/>
  <c r="H69" i="2"/>
  <c r="D15" i="12"/>
  <c r="D56" i="4"/>
  <c r="H170" i="2"/>
  <c r="C31" i="5"/>
  <c r="G33" i="5" s="1"/>
  <c r="H171" i="2" s="1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J31" i="7" l="1"/>
  <c r="J34" i="7" s="1"/>
  <c r="H393" i="2" s="1"/>
  <c r="C31" i="7"/>
  <c r="G79" i="4"/>
  <c r="H120" i="2"/>
  <c r="D31" i="7"/>
  <c r="H244" i="2"/>
  <c r="H368" i="2"/>
  <c r="H456" i="2"/>
  <c r="M34" i="7"/>
  <c r="H459" i="2" s="1"/>
  <c r="C36" i="5"/>
  <c r="C33" i="5"/>
  <c r="H144" i="2" s="1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3" i="12" l="1"/>
  <c r="H124" i="2"/>
  <c r="D11" i="12"/>
  <c r="D12" i="12"/>
  <c r="D10" i="12"/>
  <c r="D5" i="12"/>
  <c r="D19" i="12" s="1"/>
  <c r="D34" i="7"/>
  <c r="H261" i="2" s="1"/>
  <c r="H258" i="2"/>
  <c r="H390" i="2"/>
  <c r="H147" i="2"/>
  <c r="C37" i="5"/>
  <c r="G37" i="5"/>
  <c r="D8" i="12"/>
  <c r="C42" i="5"/>
  <c r="C45" i="5" s="1"/>
  <c r="H156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H148" i="2"/>
  <c r="D21" i="12"/>
  <c r="H153" i="2"/>
  <c r="H42" i="5"/>
  <c r="D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2" i="12" l="1"/>
  <c r="D23" i="12"/>
  <c r="D24" i="12"/>
  <c r="G45" i="5"/>
  <c r="H179" i="2" s="1"/>
  <c r="H176" i="2"/>
  <c r="C44" i="5"/>
  <c r="G44" i="5"/>
  <c r="H178" i="2" s="1"/>
  <c r="H45" i="5"/>
  <c r="H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<sst xmlns="http://schemas.openxmlformats.org/spreadsheetml/2006/main" count="3946" uniqueCount="926">
  <si>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</si>
  <si>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</si>
  <si>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</si>
  <si>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</si>
  <si>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</si>
  <si>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</si>
  <si>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</si>
  <si>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</si>
  <si>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</si>
  <si>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</si>
  <si>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</si>
  <si>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</si>
  <si>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</si>
  <si>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</si>
  <si>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</si>
  <si>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</si>
  <si>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</si>
  <si>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</si>
  <si>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</si>
  <si>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</si>
  <si>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</si>
  <si>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</si>
  <si>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</si>
  <si>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</si>
  <si>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</si>
  <si>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</si>
  <si>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</si>
  <si>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</si>
  <si>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</si>
  <si>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</si>
  <si>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</si>
  <si>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</si>
  <si>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</si>
  <si>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</si>
  <si>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</si>
  <si>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</si>
  <si>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</si>
  <si>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</si>
  <si>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</si>
  <si>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</si>
  <si>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</si>
  <si>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</si>
  <si>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</si>
  <si>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</si>
  <si>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</si>
  <si>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</si>
  <si>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</si>
  <si>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</si>
  <si>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</si>
  <si>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</si>
  <si>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</si>
  <si>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</si>
  <si>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</si>
  <si>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</si>
  <si>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</si>
  <si>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</si>
  <si>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</si>
  <si>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</si>
  <si>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</si>
  <si>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</si>
  <si>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</si>
  <si>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</si>
  <si>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</si>
  <si>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</si>
  <si>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</si>
  <si>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</si>
  <si>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</si>
  <si>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</si>
  <si>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</si>
  <si>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</si>
  <si>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</si>
  <si>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</si>
  <si>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</si>
  <si>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</si>
  <si>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</si>
  <si>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</si>
  <si>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</si>
  <si>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</si>
  <si>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</si>
  <si>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</si>
  <si>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</si>
  <si>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</si>
  <si>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</si>
  <si>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</si>
  <si>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</si>
  <si>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</si>
  <si>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</si>
  <si>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</si>
  <si>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</si>
  <si>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</si>
  <si>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</si>
  <si>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</si>
  <si>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</si>
  <si>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</si>
  <si>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</si>
  <si>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</si>
  <si>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</si>
  <si>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</si>
  <si>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</si>
  <si>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</si>
  <si>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</si>
  <si>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</si>
  <si>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</si>
  <si>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</si>
  <si>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</si>
  <si>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</si>
  <si>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</si>
  <si>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</si>
  <si>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</si>
  <si>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</si>
  <si>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</si>
  <si>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</si>
  <si>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</si>
  <si>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</si>
  <si>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</si>
  <si>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</si>
  <si>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</si>
  <si>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</si>
  <si>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</si>
  <si>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</si>
  <si>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</si>
  <si>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</si>
  <si>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</si>
  <si>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</si>
  <si>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</si>
  <si>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</si>
  <si>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</si>
  <si>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</si>
  <si>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</si>
  <si>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</si>
  <si>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</si>
  <si>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</si>
  <si>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</si>
  <si>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</si>
  <si>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</si>
  <si>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</si>
  <si>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</si>
  <si>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</si>
  <si>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</si>
  <si>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</si>
  <si>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</si>
  <si>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</si>
  <si>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</si>
  <si>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</si>
  <si>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</si>
  <si>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</si>
  <si>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</si>
  <si>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</si>
  <si>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</si>
  <si>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</si>
  <si>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</si>
  <si>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</si>
  <si>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</si>
  <si>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</si>
  <si>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</si>
  <si>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</si>
  <si>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</si>
  <si>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</si>
  <si>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</si>
  <si>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</si>
  <si>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</si>
  <si>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</si>
  <si>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</si>
  <si>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</si>
  <si>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</si>
  <si>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</si>
  <si>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</si>
  <si>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</si>
  <si>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</si>
  <si>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</si>
  <si>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</si>
  <si>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</si>
  <si>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</si>
  <si>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</si>
  <si>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</si>
  <si>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</si>
  <si>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</si>
  <si>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</si>
  <si>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</si>
  <si>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</si>
  <si>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</si>
  <si>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</si>
  <si>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</si>
  <si>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</si>
  <si>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</si>
  <si>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</si>
  <si>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</si>
  <si>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</si>
  <si>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</si>
  <si>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</si>
  <si>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</si>
  <si>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</si>
  <si>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</si>
  <si>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</si>
  <si>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</si>
  <si>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</si>
  <si>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</si>
  <si>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</si>
  <si>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</si>
  <si>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</si>
  <si>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</si>
  <si>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</si>
  <si>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</si>
  <si>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</si>
  <si>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</si>
  <si>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</si>
  <si>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</si>
  <si>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</si>
  <si>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</si>
  <si>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</si>
  <si>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</si>
  <si>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</si>
  <si>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</si>
  <si>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</si>
  <si>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</si>
  <si>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</si>
  <si>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</si>
  <si>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</si>
  <si>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</si>
  <si>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</si>
  <si>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</si>
  <si>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</si>
  <si>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</si>
  <si>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</si>
  <si>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</si>
  <si>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</si>
  <si>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</si>
  <si>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</si>
  <si>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</si>
  <si>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</si>
  <si>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</si>
  <si>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</si>
  <si>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</si>
  <si>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</si>
  <si>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</si>
  <si>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</si>
  <si>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</si>
  <si>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</si>
  <si>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</si>
  <si>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</si>
  <si>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</si>
  <si>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</si>
  <si>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</si>
  <si>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</si>
  <si>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</si>
  <si>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</si>
  <si>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</si>
  <si>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</si>
  <si>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</si>
  <si>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</si>
  <si>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</si>
  <si>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</si>
  <si>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</si>
  <si>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</si>
  <si>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</si>
  <si>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</si>
  <si>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</si>
  <si>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</si>
  <si>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</si>
  <si>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</si>
  <si>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</si>
  <si>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</si>
  <si>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</si>
  <si>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</si>
  <si>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</si>
  <si>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</si>
  <si>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</si>
  <si>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</si>
  <si>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</si>
  <si>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</si>
  <si>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</si>
  <si>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</si>
  <si>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</si>
  <si>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</si>
  <si>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</si>
  <si>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</si>
  <si>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</si>
  <si>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</si>
  <si>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</si>
  <si>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</si>
  <si>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</si>
  <si>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</si>
  <si>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</si>
  <si>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</si>
  <si>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</si>
  <si>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</si>
  <si>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</si>
  <si>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</si>
  <si>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</si>
  <si>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</si>
  <si>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</si>
  <si>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</si>
  <si>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</si>
  <si>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</si>
  <si>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</si>
  <si>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</si>
  <si>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</si>
  <si>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</si>
  <si>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</si>
  <si>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</si>
  <si>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</si>
  <si>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</si>
  <si>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</si>
  <si>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</si>
  <si>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</si>
  <si>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</si>
  <si>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</si>
  <si>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</si>
  <si>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</si>
  <si>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</si>
  <si>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</si>
  <si>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</si>
  <si>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</si>
  <si>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</si>
  <si>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</si>
  <si>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</si>
  <si>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</si>
  <si>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</si>
  <si>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</si>
  <si>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</si>
  <si>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</si>
  <si>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</si>
  <si>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</si>
  <si>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</si>
  <si>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</si>
  <si>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</si>
  <si>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</si>
  <si>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</si>
  <si>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</si>
  <si>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</si>
  <si>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</si>
  <si>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</si>
  <si>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</si>
  <si>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</si>
  <si>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</si>
  <si>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</si>
  <si>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</si>
  <si>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</si>
  <si>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</si>
  <si>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</si>
  <si>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</si>
  <si>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</si>
  <si>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</si>
  <si>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</si>
  <si>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</si>
  <si>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</si>
  <si>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</si>
  <si>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</si>
  <si>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</si>
  <si>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</si>
  <si>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</si>
  <si>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</si>
  <si>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</si>
  <si>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</si>
  <si>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</si>
  <si>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</si>
  <si>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</si>
  <si>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</si>
  <si>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</si>
  <si>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</si>
  <si>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</si>
  <si>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</si>
  <si>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</si>
  <si>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</si>
  <si>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</si>
  <si>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</si>
  <si>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</si>
  <si>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</si>
  <si>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</si>
  <si>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</si>
  <si>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</si>
  <si>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</si>
  <si>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</si>
  <si>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</si>
  <si>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</si>
  <si>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</si>
  <si>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</si>
  <si>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</si>
  <si>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</si>
  <si>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</si>
  <si>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</si>
  <si>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</si>
  <si>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</si>
  <si>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</si>
  <si>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</si>
  <si>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</si>
  <si>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</si>
  <si>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</si>
  <si>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</si>
  <si>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</si>
  <si>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</si>
  <si>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</si>
  <si>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</si>
  <si>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</si>
  <si>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</si>
  <si>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</si>
  <si>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</si>
  <si>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</si>
  <si>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</si>
  <si>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</si>
  <si>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</si>
  <si>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</si>
  <si>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</si>
  <si>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</si>
  <si>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</si>
  <si>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</si>
  <si>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</si>
  <si>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</si>
  <si>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</si>
  <si>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</si>
  <si>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</si>
  <si>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</si>
  <si>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</si>
  <si>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</si>
  <si>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</si>
  <si>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</si>
  <si>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</si>
  <si>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</si>
  <si>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</si>
  <si>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</si>
  <si>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</si>
  <si>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</si>
  <si>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</si>
  <si>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</si>
  <si>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</si>
  <si>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</si>
  <si>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</si>
  <si>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</si>
  <si>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</si>
  <si>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</si>
  <si>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</si>
  <si>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</si>
  <si>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</si>
  <si>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</si>
  <si>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</si>
  <si>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</si>
  <si>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</si>
  <si>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</si>
  <si>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</si>
  <si>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</si>
  <si>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</si>
  <si>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</si>
  <si>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</si>
  <si>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</si>
  <si>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</si>
  <si>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</si>
  <si>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</si>
  <si>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</si>
  <si>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</si>
  <si>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</si>
  <si>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</si>
  <si>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</si>
  <si>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</si>
  <si>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</si>
  <si>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</si>
  <si>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</si>
  <si>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</si>
  <si>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</si>
  <si>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</si>
  <si>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</si>
  <si>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</si>
  <si>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</si>
  <si>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</si>
  <si>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</si>
  <si>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</si>
  <si>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</si>
  <si>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</si>
  <si>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</si>
  <si>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</si>
  <si>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</si>
  <si>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</si>
  <si>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</si>
  <si>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</si>
  <si>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</si>
  <si>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</si>
  <si>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</si>
  <si>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</si>
  <si>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</si>
  <si>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</si>
  <si>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</si>
  <si>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</si>
  <si>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</si>
  <si>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</si>
  <si>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</si>
  <si>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</si>
  <si>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</si>
  <si>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</si>
  <si>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</si>
  <si>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</si>
  <si>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</si>
  <si>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</si>
  <si>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</si>
  <si>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</si>
  <si>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</si>
  <si>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</si>
  <si>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</si>
  <si>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</si>
  <si>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</si>
  <si>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</si>
  <si>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</si>
  <si>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</si>
  <si>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</si>
  <si>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</si>
  <si>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</si>
  <si>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</si>
  <si>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</si>
  <si>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</si>
  <si>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</si>
  <si>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</si>
  <si>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</si>
  <si>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</si>
  <si>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</si>
  <si>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</si>
  <si>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</si>
  <si>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</si>
  <si>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</si>
  <si>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</si>
  <si>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</si>
  <si>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</si>
  <si>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</si>
  <si>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</si>
  <si>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</si>
  <si>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</si>
  <si>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</si>
  <si>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</si>
  <si>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</si>
  <si>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</si>
  <si>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</si>
  <si>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</si>
  <si>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</si>
  <si>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</si>
  <si>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</si>
  <si>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</si>
  <si>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</si>
  <si>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</si>
  <si>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</si>
  <si>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</si>
  <si>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</si>
  <si>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</si>
  <si>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</si>
  <si>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</si>
  <si>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</si>
  <si>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</si>
  <si>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</si>
  <si>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</si>
  <si>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</si>
  <si>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</si>
  <si>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</si>
  <si>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</si>
  <si>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</si>
  <si>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</si>
  <si>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</si>
  <si>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</si>
  <si>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</si>
  <si>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</si>
  <si>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</si>
  <si>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</si>
  <si>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</si>
  <si>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</si>
  <si>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</si>
  <si>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</si>
  <si>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</si>
  <si>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</si>
  <si>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</si>
  <si>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</si>
  <si>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</si>
  <si>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</si>
  <si>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</si>
  <si>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</si>
  <si>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</si>
  <si>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</si>
  <si>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</si>
  <si>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</si>
  <si>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</si>
  <si>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</si>
  <si>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</si>
  <si>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</si>
  <si>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</si>
  <si>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</si>
  <si>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</si>
  <si>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</si>
  <si>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</si>
  <si>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</si>
  <si>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</si>
  <si>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</si>
  <si>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</si>
  <si>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</si>
  <si>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</si>
  <si>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</si>
  <si>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</si>
  <si>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</si>
  <si>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</si>
  <si>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</si>
  <si>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</si>
  <si>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</si>
  <si>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</si>
  <si>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</si>
  <si>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</si>
  <si>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</si>
  <si>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</si>
  <si>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</si>
  <si>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</si>
  <si>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</si>
  <si>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</si>
  <si>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</si>
  <si>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</si>
  <si>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</si>
  <si>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</si>
  <si>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</si>
  <si>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</si>
  <si>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</si>
  <si>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</si>
  <si>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</si>
  <si>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</si>
  <si>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</si>
  <si>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</si>
  <si>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</si>
  <si>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</si>
  <si>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</si>
  <si>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</si>
  <si>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</si>
  <si>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</si>
  <si>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</si>
  <si>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</si>
  <si>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</si>
  <si>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</si>
  <si>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</si>
  <si>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</si>
  <si>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</si>
  <si>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</si>
  <si>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</si>
  <si>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</si>
  <si>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</si>
  <si>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</si>
  <si>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</si>
  <si>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</si>
  <si>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</si>
  <si>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</si>
  <si>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</si>
  <si>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</si>
  <si>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</si>
  <si>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</si>
  <si>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</si>
  <si>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</si>
  <si>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</si>
  <si>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</si>
  <si>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</si>
  <si>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</si>
  <si>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</si>
  <si>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</si>
  <si>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</si>
  <si>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</si>
  <si>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</si>
  <si>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</si>
  <si>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</si>
  <si>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</si>
  <si>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</si>
  <si>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</si>
  <si>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</si>
  <si>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</si>
  <si>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</si>
  <si>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</si>
  <si>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</si>
  <si>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</si>
  <si>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</si>
  <si>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</si>
  <si>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</si>
  <si>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</si>
  <si>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</si>
  <si>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</si>
  <si>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</si>
  <si>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</si>
  <si>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</si>
  <si>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</si>
  <si>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</si>
  <si>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</si>
  <si>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</si>
  <si>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</si>
  <si>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</si>
  <si>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</si>
  <si>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</si>
  <si>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</si>
  <si>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</si>
  <si>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</si>
  <si>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</si>
  <si>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</si>
  <si>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</si>
  <si>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</si>
  <si>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</si>
  <si>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</si>
  <si>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</si>
  <si>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</si>
  <si>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</si>
  <si>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</si>
  <si>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</si>
  <si>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</si>
  <si>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</si>
  <si>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</si>
  <si>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</si>
  <si>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</si>
  <si>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</si>
  <si>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</si>
  <si>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</si>
  <si>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</si>
  <si>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</si>
  <si>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</si>
  <si>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</si>
  <si>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</si>
  <si>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</si>
  <si>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</si>
  <si>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</si>
  <si>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</si>
  <si>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</si>
  <si>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</si>
  <si>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</si>
  <si>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</si>
  <si>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</si>
  <si>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</si>
  <si>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</si>
  <si>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</si>
  <si>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</si>
  <si>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</si>
  <si>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</si>
  <si>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</si>
  <si>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</si>
  <si>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</si>
  <si>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</si>
  <si>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</si>
  <si>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</si>
  <si>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</si>
  <si>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</si>
  <si>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</si>
  <si>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</si>
  <si>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</si>
  <si>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</si>
  <si>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</si>
  <si>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</si>
  <si>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</si>
  <si>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</si>
  <si>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</si>
  <si>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</si>
  <si>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</si>
  <si>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</si>
  <si>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</si>
  <si>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</si>
  <si>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</si>
  <si>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</si>
  <si>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</si>
  <si>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</si>
  <si>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</si>
  <si>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</si>
  <si>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</si>
  <si>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</si>
  <si>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</si>
  <si>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</si>
  <si>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</si>
  <si>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</si>
  <si>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</si>
  <si>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</si>
  <si>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</si>
  <si>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</si>
  <si>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</si>
  <si>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</si>
  <si>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</si>
  <si>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</si>
  <si>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</si>
  <si>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</si>
  <si>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</si>
  <si>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</si>
  <si>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</si>
  <si>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</si>
  <si>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</si>
  <si>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</si>
  <si>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</si>
  <si>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</si>
  <si>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</si>
  <si>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</si>
  <si>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</si>
  <si>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</si>
  <si>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</si>
  <si>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</si>
  <si>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</si>
  <si>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</si>
  <si>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</si>
  <si>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</si>
  <si>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</si>
  <si>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</si>
  <si>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</si>
  <si>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</si>
  <si>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</si>
  <si>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</si>
  <si>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</si>
  <si>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</si>
  <si>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</si>
  <si>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</si>
  <si>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</si>
  <si>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</si>
  <si>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</si>
  <si>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</si>
  <si>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</si>
  <si>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</si>
  <si>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</si>
  <si>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</si>
  <si>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</si>
  <si>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</si>
  <si>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</si>
  <si>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</si>
  <si>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</si>
  <si>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</si>
  <si>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</si>
  <si>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</si>
  <si>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</si>
  <si>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</si>
  <si>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</si>
  <si>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</si>
  <si>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</si>
  <si>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</si>
  <si>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</si>
  <si>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</si>
  <si>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</si>
  <si>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</si>
  <si>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</si>
  <si>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</si>
  <si>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</si>
  <si>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</si>
  <si>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</si>
  <si>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</si>
  <si>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</si>
  <si>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</si>
  <si>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</si>
  <si>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</si>
  <si>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</si>
  <si>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</si>
  <si>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</si>
  <si>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</si>
  <si>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</si>
  <si>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</si>
  <si>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</si>
  <si>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</si>
  <si>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</si>
  <si>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</si>
  <si>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</si>
  <si>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</si>
  <si>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</si>
  <si>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</si>
  <si>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</si>
  <si>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</si>
  <si>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</si>
  <si>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</si>
  <si>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</si>
  <si>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</si>
  <si>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</si>
  <si>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</si>
  <si>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</si>
  <si>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</si>
  <si>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</si>
  <si>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</si>
  <si>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</si>
  <si>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</si>
  <si>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</si>
  <si>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</si>
  <si>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</si>
  <si>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</si>
  <si>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</si>
  <si>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</si>
  <si>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</si>
  <si>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</si>
  <si>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</si>
  <si>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</si>
  <si>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</si>
  <si>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</si>
  <si>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</si>
  <si>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</si>
  <si>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</si>
  <si>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</si>
  <si>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</si>
  <si>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</si>
  <si>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</si>
  <si>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</si>
  <si>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</si>
  <si>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</si>
  <si>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</si>
  <si>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</si>
  <si>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</si>
  <si>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</si>
  <si>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</si>
  <si>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</si>
  <si>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</si>
  <si>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</si>
  <si>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</si>
  <si>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</si>
  <si>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</si>
  <si>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</si>
  <si>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</si>
  <si>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</si>
  <si>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</si>
  <si>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</si>
  <si>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</si>
  <si>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</si>
  <si>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</si>
  <si>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</si>
  <si>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</si>
  <si>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</si>
  <si>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</si>
  <si>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</si>
  <si>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</si>
  <si>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</si>
  <si>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</si>
  <si>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</si>
  <si>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</si>
  <si>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</si>
  <si>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</si>
  <si>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</si>
  <si>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</si>
  <si>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</si>
  <si>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БЪЛГАРСКА РОЗА АД</t>
  </si>
  <si>
    <t>115009344</t>
  </si>
  <si>
    <t>СПАС БОРИСОВ ВИДЕВ</t>
  </si>
  <si>
    <t>изпълнителен директор</t>
  </si>
  <si>
    <t>гр.КАРЛОВО, ИНДУСТРИАЛНА ЗОНА 1</t>
  </si>
  <si>
    <t>www.bulgarianrose.bg</t>
  </si>
  <si>
    <t>Лазар Колев Писков</t>
  </si>
  <si>
    <t>гл. счетоводител</t>
  </si>
  <si>
    <t>office@bulgarianrose.bg</t>
  </si>
  <si>
    <t>https://www.x3news.com/?page=Company&amp;BULSTAT=115009344</t>
  </si>
  <si>
    <t>033593320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</si>
</sst>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0" fontId="3" fillId="0" borderId="0" xfId="12" applyFont="1" applyFill="1"/>
    <xf numFmtId="49" fontId="33" fillId="3" borderId="32" xfId="3" applyNumberFormat="1" applyFon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x3news.com/?page=Company&amp;BULSTAT=115009344" TargetMode="External"/><Relationship Id="rId1" Type="http://schemas.openxmlformats.org/officeDocument/2006/relationships/hyperlink" Target="mailto:office@bulgarianrose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4" sqref="B14"/>
    </sheetView>
  </sheetViews>
  <sheetFormatPr defaultColWidth="9.109375" defaultRowHeight="15.6"/>
  <cols>
    <col min="1" max="1" width="30.6640625" style="408" customWidth="1"/>
    <col min="2" max="2" width="65.6640625" style="408" customWidth="1"/>
    <col min="3" max="3" width="4.109375" style="408" customWidth="1"/>
    <col min="4" max="4" width="4" style="408" customWidth="1"/>
    <col min="5" max="26" width="9.109375" style="408"/>
    <col min="27" max="27" width="9.88671875" style="408" bestFit="1" customWidth="1"/>
    <col min="28" max="16384" width="9.10937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45775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Лазар Колев Писков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2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45775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902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917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918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925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35" t="s">
        <v>923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3" t="s">
        <v>920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924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921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922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5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zoomScaleNormal="85" zoomScaleSheetLayoutView="100" workbookViewId="0">
      <selection activeCell="A4" sqref="A4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2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БЪЛГАРСКА РОЗА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115009344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>
        <v>1005</v>
      </c>
      <c r="D12" s="107">
        <v>1006</v>
      </c>
      <c r="E12" s="62" t="s">
        <v>39</v>
      </c>
      <c r="F12" s="66" t="s">
        <v>40</v>
      </c>
      <c r="G12" s="108">
        <v>5351</v>
      </c>
      <c r="H12" s="107">
        <v>5351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>
        <v>654</v>
      </c>
      <c r="D13" s="107">
        <v>674</v>
      </c>
      <c r="E13" s="62" t="s">
        <v>43</v>
      </c>
      <c r="F13" s="66" t="s">
        <v>44</v>
      </c>
      <c r="G13" s="108">
        <v>5351</v>
      </c>
      <c r="H13" s="107">
        <v>5351</v>
      </c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>
        <v>382</v>
      </c>
      <c r="D14" s="107">
        <v>395</v>
      </c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>
        <v>86</v>
      </c>
      <c r="D15" s="107">
        <v>88</v>
      </c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>
        <v>48</v>
      </c>
      <c r="D16" s="107">
        <v>57</v>
      </c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>
        <v>39</v>
      </c>
      <c r="D17" s="107">
        <v>43</v>
      </c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2">
      <c r="A18" s="62" t="s">
        <v>61</v>
      </c>
      <c r="B18" s="64" t="s">
        <v>62</v>
      </c>
      <c r="C18" s="108">
        <v>59</v>
      </c>
      <c r="D18" s="107">
        <v>57</v>
      </c>
      <c r="E18" s="237" t="s">
        <v>63</v>
      </c>
      <c r="F18" s="236" t="s">
        <v>64</v>
      </c>
      <c r="G18" s="344">
        <f>G12+G15+G16+G17</f>
        <v>5351</v>
      </c>
      <c r="H18" s="345">
        <f>H12+H15+H16+H17</f>
        <v>5351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 ht="16.2">
      <c r="A19" s="62" t="s">
        <v>65</v>
      </c>
      <c r="B19" s="64" t="s">
        <v>66</v>
      </c>
      <c r="C19" s="108">
        <v>71</v>
      </c>
      <c r="D19" s="107">
        <v>76</v>
      </c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 ht="16.2">
      <c r="A20" s="238" t="s">
        <v>68</v>
      </c>
      <c r="B20" s="68" t="s">
        <v>69</v>
      </c>
      <c r="C20" s="332">
        <f>SUM(C12:C19)</f>
        <v>2344</v>
      </c>
      <c r="D20" s="333">
        <f>SUM(D12:D19)</f>
        <v>2396</v>
      </c>
      <c r="E20" s="62" t="s">
        <v>70</v>
      </c>
      <c r="F20" s="66" t="s">
        <v>71</v>
      </c>
      <c r="G20" s="108"/>
      <c r="H20" s="107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 ht="16.2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>
        <v>135</v>
      </c>
      <c r="H21" s="107">
        <v>135</v>
      </c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 ht="16.2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1147</v>
      </c>
      <c r="H22" s="331">
        <f>SUM(H23:H25)</f>
        <v>1147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1242</v>
      </c>
      <c r="H23" s="107">
        <v>1242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>
        <v>90</v>
      </c>
      <c r="D24" s="107">
        <v>93</v>
      </c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>
        <v>7</v>
      </c>
      <c r="D25" s="107">
        <v>9</v>
      </c>
      <c r="E25" s="62" t="s">
        <v>89</v>
      </c>
      <c r="F25" s="66" t="s">
        <v>90</v>
      </c>
      <c r="G25" s="108">
        <v>-95</v>
      </c>
      <c r="H25" s="107">
        <v>-95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 ht="16.2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1282</v>
      </c>
      <c r="H26" s="333">
        <f>H20+H21+H22</f>
        <v>1282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 ht="16.2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 ht="16.2">
      <c r="A28" s="238" t="s">
        <v>98</v>
      </c>
      <c r="B28" s="68" t="s">
        <v>99</v>
      </c>
      <c r="C28" s="332">
        <f>SUM(C24:C27)</f>
        <v>97</v>
      </c>
      <c r="D28" s="333">
        <f>SUM(D24:D27)</f>
        <v>102</v>
      </c>
      <c r="E28" s="113" t="s">
        <v>100</v>
      </c>
      <c r="F28" s="66" t="s">
        <v>101</v>
      </c>
      <c r="G28" s="330">
        <f>SUM(G29:G31)</f>
        <v>266</v>
      </c>
      <c r="H28" s="331">
        <f>SUM(H29:H31)</f>
        <v>47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266</v>
      </c>
      <c r="H29" s="107">
        <v>47</v>
      </c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>
        <v>220</v>
      </c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 ht="16.2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-102</v>
      </c>
      <c r="H33" s="107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 ht="16.2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164</v>
      </c>
      <c r="H34" s="333">
        <f>H28+H32+H33</f>
        <v>267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1</v>
      </c>
      <c r="D35" s="331">
        <f>SUM(D36:D39)</f>
        <v>1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6797</v>
      </c>
      <c r="H37" s="335">
        <f>H26+H18+H34</f>
        <v>6900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2" thickBot="1">
      <c r="A39" s="62" t="s">
        <v>132</v>
      </c>
      <c r="B39" s="64" t="s">
        <v>133</v>
      </c>
      <c r="C39" s="108">
        <v>1</v>
      </c>
      <c r="D39" s="107">
        <v>1</v>
      </c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 ht="16.2">
      <c r="A46" s="229" t="s">
        <v>154</v>
      </c>
      <c r="B46" s="68" t="s">
        <v>155</v>
      </c>
      <c r="C46" s="332">
        <f>C35+C40+C45</f>
        <v>1</v>
      </c>
      <c r="D46" s="333">
        <f>D35+D40+D45</f>
        <v>1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20</v>
      </c>
      <c r="H49" s="107">
        <v>22</v>
      </c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 ht="16.2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20</v>
      </c>
      <c r="H50" s="331">
        <f>SUM(H44:H49)</f>
        <v>22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 ht="16.2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>
        <v>184</v>
      </c>
      <c r="H52" s="107">
        <v>184</v>
      </c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 ht="16.2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 ht="16.2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 ht="16.2">
      <c r="A55" s="71" t="s">
        <v>184</v>
      </c>
      <c r="B55" s="68" t="s">
        <v>185</v>
      </c>
      <c r="C55" s="234">
        <v>22</v>
      </c>
      <c r="D55" s="235">
        <v>22</v>
      </c>
      <c r="E55" s="62" t="s">
        <v>186</v>
      </c>
      <c r="F55" s="67" t="s">
        <v>187</v>
      </c>
      <c r="G55" s="108">
        <v>208</v>
      </c>
      <c r="H55" s="107">
        <v>210</v>
      </c>
    </row>
    <row r="56" spans="1:28" ht="16.2" thickBot="1">
      <c r="A56" s="231" t="s">
        <v>188</v>
      </c>
      <c r="B56" s="119" t="s">
        <v>189</v>
      </c>
      <c r="C56" s="336">
        <f>C20+C21+C22+C28+C33+C46+C52+C54+C55</f>
        <v>2464</v>
      </c>
      <c r="D56" s="337">
        <f>D20+D21+D22+D28+D33+D46+D52+D54+D55</f>
        <v>2521</v>
      </c>
      <c r="E56" s="71" t="s">
        <v>190</v>
      </c>
      <c r="F56" s="70" t="s">
        <v>191</v>
      </c>
      <c r="G56" s="334">
        <f>G50+G52+G53+G54+G55</f>
        <v>412</v>
      </c>
      <c r="H56" s="335">
        <f>H50+H52+H53+H54+H55</f>
        <v>416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2">
      <c r="A59" s="62" t="s">
        <v>195</v>
      </c>
      <c r="B59" s="64" t="s">
        <v>196</v>
      </c>
      <c r="C59" s="108">
        <v>1021</v>
      </c>
      <c r="D59" s="107">
        <v>1078</v>
      </c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>
        <v>1746</v>
      </c>
      <c r="D60" s="107">
        <v>1969</v>
      </c>
      <c r="E60" s="62" t="s">
        <v>201</v>
      </c>
      <c r="F60" s="66" t="s">
        <v>202</v>
      </c>
      <c r="G60" s="108">
        <v>5</v>
      </c>
      <c r="H60" s="107">
        <v>5</v>
      </c>
      <c r="M60" s="69"/>
    </row>
    <row r="61" spans="1:28">
      <c r="A61" s="62" t="s">
        <v>203</v>
      </c>
      <c r="B61" s="64" t="s">
        <v>204</v>
      </c>
      <c r="C61" s="108">
        <v>31</v>
      </c>
      <c r="D61" s="107">
        <v>32</v>
      </c>
      <c r="E61" s="111" t="s">
        <v>205</v>
      </c>
      <c r="F61" s="66" t="s">
        <v>206</v>
      </c>
      <c r="G61" s="330">
        <f>SUM(G62:G68)</f>
        <v>403</v>
      </c>
      <c r="H61" s="331">
        <f>SUM(H62:H68)</f>
        <v>358</v>
      </c>
    </row>
    <row r="62" spans="1:28">
      <c r="A62" s="62" t="s">
        <v>207</v>
      </c>
      <c r="B62" s="64" t="s">
        <v>208</v>
      </c>
      <c r="C62" s="108"/>
      <c r="D62" s="107">
        <v>6</v>
      </c>
      <c r="E62" s="111" t="s">
        <v>209</v>
      </c>
      <c r="F62" s="66" t="s">
        <v>210</v>
      </c>
      <c r="G62" s="108">
        <v>102</v>
      </c>
      <c r="H62" s="107">
        <v>74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123</v>
      </c>
      <c r="H64" s="107">
        <v>45</v>
      </c>
      <c r="M64" s="69"/>
    </row>
    <row r="65" spans="1:13" ht="16.2">
      <c r="A65" s="238" t="s">
        <v>68</v>
      </c>
      <c r="B65" s="68" t="s">
        <v>219</v>
      </c>
      <c r="C65" s="332">
        <f>SUM(C59:C64)</f>
        <v>2798</v>
      </c>
      <c r="D65" s="333">
        <f>SUM(D59:D64)</f>
        <v>3085</v>
      </c>
      <c r="E65" s="62" t="s">
        <v>220</v>
      </c>
      <c r="F65" s="66" t="s">
        <v>221</v>
      </c>
      <c r="G65" s="108">
        <v>3</v>
      </c>
      <c r="H65" s="107"/>
    </row>
    <row r="66" spans="1:13" ht="16.2">
      <c r="A66" s="62"/>
      <c r="B66" s="68"/>
      <c r="C66" s="330"/>
      <c r="D66" s="331"/>
      <c r="E66" s="62" t="s">
        <v>222</v>
      </c>
      <c r="F66" s="66" t="s">
        <v>223</v>
      </c>
      <c r="G66" s="108">
        <v>91</v>
      </c>
      <c r="H66" s="107">
        <v>92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35</v>
      </c>
      <c r="H67" s="107">
        <v>47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49</v>
      </c>
      <c r="H68" s="107">
        <v>100</v>
      </c>
    </row>
    <row r="69" spans="1:13">
      <c r="A69" s="62" t="s">
        <v>231</v>
      </c>
      <c r="B69" s="64" t="s">
        <v>232</v>
      </c>
      <c r="C69" s="108">
        <v>630</v>
      </c>
      <c r="D69" s="107">
        <v>527</v>
      </c>
      <c r="E69" s="112" t="s">
        <v>95</v>
      </c>
      <c r="F69" s="66" t="s">
        <v>233</v>
      </c>
      <c r="G69" s="108">
        <v>34</v>
      </c>
      <c r="H69" s="107">
        <v>38</v>
      </c>
    </row>
    <row r="70" spans="1:13">
      <c r="A70" s="62" t="s">
        <v>234</v>
      </c>
      <c r="B70" s="64" t="s">
        <v>235</v>
      </c>
      <c r="C70" s="108">
        <v>24</v>
      </c>
      <c r="D70" s="107">
        <v>7</v>
      </c>
      <c r="E70" s="62" t="s">
        <v>236</v>
      </c>
      <c r="F70" s="66" t="s">
        <v>237</v>
      </c>
      <c r="G70" s="108">
        <v>34</v>
      </c>
      <c r="H70" s="107">
        <v>34</v>
      </c>
    </row>
    <row r="71" spans="1:13" ht="16.2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476</v>
      </c>
      <c r="H71" s="333">
        <f>H59+H60+H61+H69+H70</f>
        <v>435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 ht="16.2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 ht="16.2">
      <c r="A75" s="62" t="s">
        <v>249</v>
      </c>
      <c r="B75" s="64" t="s">
        <v>250</v>
      </c>
      <c r="C75" s="108">
        <v>151</v>
      </c>
      <c r="D75" s="107">
        <v>151</v>
      </c>
      <c r="E75" s="241" t="s">
        <v>178</v>
      </c>
      <c r="F75" s="67" t="s">
        <v>251</v>
      </c>
      <c r="G75" s="234">
        <v>30</v>
      </c>
      <c r="H75" s="235">
        <v>25</v>
      </c>
    </row>
    <row r="76" spans="1:13" ht="16.2">
      <c r="A76" s="238" t="s">
        <v>93</v>
      </c>
      <c r="B76" s="68" t="s">
        <v>252</v>
      </c>
      <c r="C76" s="332">
        <f>SUM(C68:C75)</f>
        <v>805</v>
      </c>
      <c r="D76" s="333">
        <f>SUM(D68:D75)</f>
        <v>685</v>
      </c>
      <c r="E76" s="308"/>
      <c r="F76" s="309"/>
      <c r="G76" s="330"/>
      <c r="H76" s="354"/>
    </row>
    <row r="77" spans="1:13" ht="16.2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>
        <v>8</v>
      </c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506</v>
      </c>
      <c r="H79" s="335">
        <f>H71+H73+H75+H77</f>
        <v>468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 ht="16.2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 ht="16.2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36</v>
      </c>
      <c r="D88" s="107">
        <v>32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1579</v>
      </c>
      <c r="D89" s="107">
        <v>1461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 ht="16.2">
      <c r="A92" s="238" t="s">
        <v>280</v>
      </c>
      <c r="B92" s="68" t="s">
        <v>281</v>
      </c>
      <c r="C92" s="332">
        <f>SUM(C88:C91)</f>
        <v>1615</v>
      </c>
      <c r="D92" s="333">
        <f>SUM(D88:D91)</f>
        <v>1493</v>
      </c>
      <c r="E92" s="115"/>
      <c r="F92" s="74"/>
      <c r="G92" s="355"/>
      <c r="H92" s="356"/>
      <c r="M92" s="69"/>
    </row>
    <row r="93" spans="1:13" ht="16.2">
      <c r="A93" s="229" t="s">
        <v>282</v>
      </c>
      <c r="B93" s="68" t="s">
        <v>283</v>
      </c>
      <c r="C93" s="234">
        <v>33</v>
      </c>
      <c r="D93" s="235"/>
      <c r="E93" s="115"/>
      <c r="F93" s="74"/>
      <c r="G93" s="355"/>
      <c r="H93" s="356"/>
    </row>
    <row r="94" spans="1:13" ht="16.2" thickBot="1">
      <c r="A94" s="231" t="s">
        <v>284</v>
      </c>
      <c r="B94" s="119" t="s">
        <v>285</v>
      </c>
      <c r="C94" s="336">
        <f>C65+C76+C85+C92+C93</f>
        <v>5251</v>
      </c>
      <c r="D94" s="337">
        <f>D65+D76+D85+D92+D93</f>
        <v>5263</v>
      </c>
      <c r="E94" s="136"/>
      <c r="F94" s="137"/>
      <c r="G94" s="357"/>
      <c r="H94" s="358"/>
      <c r="M94" s="69"/>
    </row>
    <row r="95" spans="1:13" ht="31.8" thickBot="1">
      <c r="A95" s="243" t="s">
        <v>286</v>
      </c>
      <c r="B95" s="244" t="s">
        <v>287</v>
      </c>
      <c r="C95" s="338">
        <f>C94+C56</f>
        <v>7715</v>
      </c>
      <c r="D95" s="339">
        <f>D94+D56</f>
        <v>7784</v>
      </c>
      <c r="E95" s="138" t="s">
        <v>288</v>
      </c>
      <c r="F95" s="245" t="s">
        <v>289</v>
      </c>
      <c r="G95" s="338">
        <f>G37+G40+G56+G79</f>
        <v>7715</v>
      </c>
      <c r="H95" s="339">
        <f>H37+H40+H56+H79</f>
        <v>7784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7">
        <f>pdeReportingDate</f>
        <v>45775</v>
      </c>
      <c r="C98" s="437"/>
      <c r="D98" s="437"/>
      <c r="E98" s="437"/>
      <c r="F98" s="437"/>
      <c r="G98" s="437"/>
      <c r="H98" s="437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8" t="str">
        <f>authorName</f>
        <v>Лазар Колев Писков</v>
      </c>
      <c r="C100" s="438"/>
      <c r="D100" s="438"/>
      <c r="E100" s="438"/>
      <c r="F100" s="438"/>
      <c r="G100" s="438"/>
      <c r="H100" s="438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4"/>
      <c r="B103" s="436" t="s">
        <v>291</v>
      </c>
      <c r="C103" s="436"/>
      <c r="D103" s="436"/>
      <c r="E103" s="436"/>
      <c r="M103" s="69"/>
    </row>
    <row r="104" spans="1:13" ht="21.75" customHeight="1">
      <c r="A104" s="414"/>
      <c r="B104" s="436" t="s">
        <v>291</v>
      </c>
      <c r="C104" s="436"/>
      <c r="D104" s="436"/>
      <c r="E104" s="436"/>
    </row>
    <row r="105" spans="1:13" ht="21.75" customHeight="1">
      <c r="A105" s="414"/>
      <c r="B105" s="436" t="s">
        <v>291</v>
      </c>
      <c r="C105" s="436"/>
      <c r="D105" s="436"/>
      <c r="E105" s="436"/>
      <c r="M105" s="69"/>
    </row>
    <row r="106" spans="1:13" ht="21.75" customHeight="1">
      <c r="A106" s="414"/>
      <c r="B106" s="436" t="s">
        <v>291</v>
      </c>
      <c r="C106" s="436"/>
      <c r="D106" s="436"/>
      <c r="E106" s="436"/>
    </row>
    <row r="107" spans="1:13" ht="21.75" customHeight="1">
      <c r="A107" s="414"/>
      <c r="B107" s="436"/>
      <c r="C107" s="436"/>
      <c r="D107" s="436"/>
      <c r="E107" s="436"/>
      <c r="M107" s="69"/>
    </row>
    <row r="108" spans="1:13" ht="21.75" customHeight="1">
      <c r="A108" s="414"/>
      <c r="B108" s="436"/>
      <c r="C108" s="436"/>
      <c r="D108" s="436"/>
      <c r="E108" s="436"/>
    </row>
    <row r="109" spans="1:13" ht="21.75" customHeight="1">
      <c r="A109" s="414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7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zoomScaleSheetLayoutView="100" workbookViewId="0">
      <selection activeCell="A4" sqref="A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БЪЛГАРСКА РОЗА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115009344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 ht="16.2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299</v>
      </c>
      <c r="D12" s="223">
        <v>288</v>
      </c>
      <c r="E12" s="105" t="s">
        <v>301</v>
      </c>
      <c r="F12" s="149" t="s">
        <v>302</v>
      </c>
      <c r="G12" s="222">
        <v>916</v>
      </c>
      <c r="H12" s="223">
        <v>927</v>
      </c>
    </row>
    <row r="13" spans="1:9">
      <c r="A13" s="105" t="s">
        <v>303</v>
      </c>
      <c r="B13" s="103" t="s">
        <v>304</v>
      </c>
      <c r="C13" s="222">
        <v>175</v>
      </c>
      <c r="D13" s="223">
        <v>155</v>
      </c>
      <c r="E13" s="105" t="s">
        <v>305</v>
      </c>
      <c r="F13" s="149" t="s">
        <v>306</v>
      </c>
      <c r="G13" s="222">
        <v>130</v>
      </c>
      <c r="H13" s="223">
        <v>92</v>
      </c>
    </row>
    <row r="14" spans="1:9">
      <c r="A14" s="105" t="s">
        <v>307</v>
      </c>
      <c r="B14" s="103" t="s">
        <v>308</v>
      </c>
      <c r="C14" s="222">
        <v>70</v>
      </c>
      <c r="D14" s="223">
        <v>55</v>
      </c>
      <c r="E14" s="105" t="s">
        <v>309</v>
      </c>
      <c r="F14" s="149" t="s">
        <v>310</v>
      </c>
      <c r="G14" s="222">
        <v>24</v>
      </c>
      <c r="H14" s="223">
        <v>17</v>
      </c>
    </row>
    <row r="15" spans="1:9">
      <c r="A15" s="105" t="s">
        <v>311</v>
      </c>
      <c r="B15" s="103" t="s">
        <v>312</v>
      </c>
      <c r="C15" s="222">
        <v>390</v>
      </c>
      <c r="D15" s="223">
        <v>357</v>
      </c>
      <c r="E15" s="105" t="s">
        <v>95</v>
      </c>
      <c r="F15" s="149" t="s">
        <v>313</v>
      </c>
      <c r="G15" s="222">
        <v>16</v>
      </c>
      <c r="H15" s="223">
        <v>15</v>
      </c>
    </row>
    <row r="16" spans="1:9" ht="16.2">
      <c r="A16" s="105" t="s">
        <v>314</v>
      </c>
      <c r="B16" s="103" t="s">
        <v>315</v>
      </c>
      <c r="C16" s="222">
        <v>62</v>
      </c>
      <c r="D16" s="223">
        <v>59</v>
      </c>
      <c r="E16" s="145" t="s">
        <v>68</v>
      </c>
      <c r="F16" s="171" t="s">
        <v>316</v>
      </c>
      <c r="G16" s="359">
        <f>SUM(G12:G15)</f>
        <v>1086</v>
      </c>
      <c r="H16" s="360">
        <f>SUM(H12:H15)</f>
        <v>1051</v>
      </c>
    </row>
    <row r="17" spans="1:8" ht="31.2">
      <c r="A17" s="105" t="s">
        <v>317</v>
      </c>
      <c r="B17" s="103" t="s">
        <v>318</v>
      </c>
      <c r="C17" s="222">
        <v>46</v>
      </c>
      <c r="D17" s="223">
        <v>34</v>
      </c>
      <c r="E17" s="105"/>
      <c r="F17" s="146"/>
      <c r="G17" s="101"/>
      <c r="H17" s="151"/>
    </row>
    <row r="18" spans="1:8" ht="31.2">
      <c r="A18" s="105" t="s">
        <v>319</v>
      </c>
      <c r="B18" s="103" t="s">
        <v>320</v>
      </c>
      <c r="C18" s="222">
        <v>154</v>
      </c>
      <c r="D18" s="223">
        <v>132</v>
      </c>
      <c r="E18" s="143" t="s">
        <v>321</v>
      </c>
      <c r="F18" s="147" t="s">
        <v>322</v>
      </c>
      <c r="G18" s="368">
        <v>21</v>
      </c>
      <c r="H18" s="369">
        <v>2</v>
      </c>
    </row>
    <row r="19" spans="1:8">
      <c r="A19" s="105" t="s">
        <v>323</v>
      </c>
      <c r="B19" s="103" t="s">
        <v>324</v>
      </c>
      <c r="C19" s="222">
        <v>6</v>
      </c>
      <c r="D19" s="223">
        <v>9</v>
      </c>
      <c r="E19" s="105" t="s">
        <v>325</v>
      </c>
      <c r="F19" s="146" t="s">
        <v>326</v>
      </c>
      <c r="G19" s="222">
        <v>21</v>
      </c>
      <c r="H19" s="223">
        <v>2</v>
      </c>
    </row>
    <row r="20" spans="1:8" ht="16.2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 ht="16.2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 ht="16.2">
      <c r="A22" s="145" t="s">
        <v>68</v>
      </c>
      <c r="B22" s="104" t="s">
        <v>332</v>
      </c>
      <c r="C22" s="359">
        <f>SUM(C12:C18)+C19</f>
        <v>1202</v>
      </c>
      <c r="D22" s="360">
        <f>SUM(D12:D18)+D19</f>
        <v>1089</v>
      </c>
      <c r="E22" s="105" t="s">
        <v>333</v>
      </c>
      <c r="F22" s="146" t="s">
        <v>334</v>
      </c>
      <c r="G22" s="222"/>
      <c r="H22" s="223"/>
    </row>
    <row r="23" spans="1:8" ht="16.2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2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2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>
        <v>3</v>
      </c>
    </row>
    <row r="26" spans="1:8" ht="31.2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2">
      <c r="A27" s="105" t="s">
        <v>348</v>
      </c>
      <c r="B27" s="146" t="s">
        <v>349</v>
      </c>
      <c r="C27" s="222">
        <v>4</v>
      </c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3</v>
      </c>
    </row>
    <row r="28" spans="1:8">
      <c r="A28" s="105" t="s">
        <v>95</v>
      </c>
      <c r="B28" s="146" t="s">
        <v>351</v>
      </c>
      <c r="C28" s="222">
        <v>3</v>
      </c>
      <c r="D28" s="223">
        <v>2</v>
      </c>
      <c r="E28" s="144"/>
      <c r="F28" s="102"/>
      <c r="G28" s="101"/>
      <c r="H28" s="151"/>
    </row>
    <row r="29" spans="1:8" ht="16.2">
      <c r="A29" s="145" t="s">
        <v>93</v>
      </c>
      <c r="B29" s="147" t="s">
        <v>352</v>
      </c>
      <c r="C29" s="359">
        <f>SUM(C25:C28)</f>
        <v>7</v>
      </c>
      <c r="D29" s="360">
        <f>SUM(D25:D28)</f>
        <v>2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353</v>
      </c>
      <c r="B31" s="140" t="s">
        <v>354</v>
      </c>
      <c r="C31" s="160">
        <f>C29+C22</f>
        <v>1209</v>
      </c>
      <c r="D31" s="161">
        <f>D29+D22</f>
        <v>1091</v>
      </c>
      <c r="E31" s="158" t="s">
        <v>355</v>
      </c>
      <c r="F31" s="173" t="s">
        <v>356</v>
      </c>
      <c r="G31" s="160">
        <f>G16+G18+G27</f>
        <v>1107</v>
      </c>
      <c r="H31" s="161">
        <f>H16+H18+H27</f>
        <v>1056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102</v>
      </c>
      <c r="H33" s="360">
        <f>IF((D31-H31)&gt;0,D31-H31,0)</f>
        <v>35</v>
      </c>
    </row>
    <row r="34" spans="1:8" ht="32.4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 ht="16.2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8" thickBot="1">
      <c r="A36" s="165" t="s">
        <v>369</v>
      </c>
      <c r="B36" s="163" t="s">
        <v>370</v>
      </c>
      <c r="C36" s="365">
        <f>C31-C34+C35</f>
        <v>1209</v>
      </c>
      <c r="D36" s="366">
        <f>D31-D34+D35</f>
        <v>1091</v>
      </c>
      <c r="E36" s="169" t="s">
        <v>371</v>
      </c>
      <c r="F36" s="163" t="s">
        <v>372</v>
      </c>
      <c r="G36" s="174">
        <f>G35-G34+G31</f>
        <v>1107</v>
      </c>
      <c r="H36" s="175">
        <f>H35-H34+H31</f>
        <v>1056</v>
      </c>
    </row>
    <row r="37" spans="1:8" ht="16.2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102</v>
      </c>
      <c r="H37" s="161">
        <f>IF((D36-H36)&gt;0,D36-H36,0)</f>
        <v>35</v>
      </c>
    </row>
    <row r="38" spans="1:8" ht="16.2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2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2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102</v>
      </c>
      <c r="H42" s="152">
        <f>IF(H37&gt;0,IF(D38+H37&lt;0,0,D38+H37),IF(D37-D38&lt;0,D38-D37,0))</f>
        <v>35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2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102</v>
      </c>
      <c r="H44" s="175">
        <f>IF(D42=0,IF(H42-H43&gt;0,H42-H43+D43,0),IF(D42-D43&lt;0,D43-D42+H43,0))</f>
        <v>35</v>
      </c>
    </row>
    <row r="45" spans="1:8" ht="16.2" thickBot="1">
      <c r="A45" s="177" t="s">
        <v>396</v>
      </c>
      <c r="B45" s="178" t="s">
        <v>397</v>
      </c>
      <c r="C45" s="361">
        <f>C36+C38+C42</f>
        <v>1209</v>
      </c>
      <c r="D45" s="362">
        <f>D36+D38+D42</f>
        <v>1091</v>
      </c>
      <c r="E45" s="177" t="s">
        <v>398</v>
      </c>
      <c r="F45" s="179" t="s">
        <v>399</v>
      </c>
      <c r="G45" s="361">
        <f>G42+G36</f>
        <v>1209</v>
      </c>
      <c r="H45" s="362">
        <f>H42+H36</f>
        <v>1091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7">
        <f>pdeReportingDate</f>
        <v>45775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8" t="str">
        <f>authorName</f>
        <v>Лазар Колев Писков</v>
      </c>
      <c r="C52" s="438"/>
      <c r="D52" s="438"/>
      <c r="E52" s="438"/>
      <c r="F52" s="438"/>
      <c r="G52" s="438"/>
      <c r="H52" s="438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4"/>
      <c r="B55" s="436" t="s">
        <v>291</v>
      </c>
      <c r="C55" s="436"/>
      <c r="D55" s="436"/>
      <c r="E55" s="436"/>
      <c r="F55" s="312"/>
      <c r="G55" s="34"/>
      <c r="H55" s="32"/>
    </row>
    <row r="56" spans="1:13" ht="15.75" customHeight="1">
      <c r="A56" s="414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4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4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4"/>
      <c r="B59" s="436"/>
      <c r="C59" s="436"/>
      <c r="D59" s="436"/>
      <c r="E59" s="436"/>
      <c r="F59" s="312"/>
      <c r="G59" s="34"/>
      <c r="H59" s="32"/>
    </row>
    <row r="60" spans="1:13">
      <c r="A60" s="414"/>
      <c r="B60" s="436"/>
      <c r="C60" s="436"/>
      <c r="D60" s="436"/>
      <c r="E60" s="436"/>
      <c r="F60" s="312"/>
      <c r="G60" s="34"/>
      <c r="H60" s="32"/>
    </row>
    <row r="61" spans="1:13">
      <c r="A61" s="414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>
      <selection activeCell="A4" sqref="A4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БЪЛГАРСКА РОЗА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115009344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 ht="16.2">
      <c r="A10" s="194" t="s">
        <v>403</v>
      </c>
      <c r="B10" s="195"/>
      <c r="C10" s="196"/>
      <c r="D10" s="197"/>
      <c r="E10" s="434"/>
    </row>
    <row r="11" spans="1:13">
      <c r="A11" s="184" t="s">
        <v>404</v>
      </c>
      <c r="B11" s="95" t="s">
        <v>405</v>
      </c>
      <c r="C11" s="108">
        <v>1151</v>
      </c>
      <c r="D11" s="107">
        <v>1182</v>
      </c>
    </row>
    <row r="12" spans="1:13">
      <c r="A12" s="184" t="s">
        <v>406</v>
      </c>
      <c r="B12" s="95" t="s">
        <v>407</v>
      </c>
      <c r="C12" s="108">
        <v>-400</v>
      </c>
      <c r="D12" s="107">
        <v>-573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-450</v>
      </c>
      <c r="D14" s="107">
        <v>-411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-179</v>
      </c>
      <c r="D15" s="107">
        <v>-22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-6</v>
      </c>
      <c r="D16" s="107">
        <v>-14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-4</v>
      </c>
      <c r="D19" s="107">
        <v>3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8" t="s">
        <v>424</v>
      </c>
      <c r="B21" s="199" t="s">
        <v>425</v>
      </c>
      <c r="C21" s="382">
        <f>SUM(C11:C20)</f>
        <v>112</v>
      </c>
      <c r="D21" s="383">
        <f>SUM(D11:D20)</f>
        <v>165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-16</v>
      </c>
      <c r="D23" s="107">
        <v>-32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8" t="s">
        <v>446</v>
      </c>
      <c r="B33" s="199" t="s">
        <v>447</v>
      </c>
      <c r="C33" s="382">
        <f>SUM(C23:C32)</f>
        <v>-16</v>
      </c>
      <c r="D33" s="383">
        <f>SUM(D23:D32)</f>
        <v>-32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2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>
        <v>28</v>
      </c>
      <c r="D41" s="107">
        <v>41</v>
      </c>
    </row>
    <row r="42" spans="1:13">
      <c r="A42" s="184" t="s">
        <v>463</v>
      </c>
      <c r="B42" s="95" t="s">
        <v>464</v>
      </c>
      <c r="C42" s="108">
        <v>-2</v>
      </c>
      <c r="D42" s="107">
        <v>-2</v>
      </c>
      <c r="G42" s="96"/>
      <c r="H42" s="96"/>
    </row>
    <row r="43" spans="1:13" ht="16.2" thickBot="1">
      <c r="A43" s="201" t="s">
        <v>465</v>
      </c>
      <c r="B43" s="202" t="s">
        <v>466</v>
      </c>
      <c r="C43" s="384">
        <f>SUM(C35:C42)</f>
        <v>26</v>
      </c>
      <c r="D43" s="385">
        <f>SUM(D35:D42)</f>
        <v>39</v>
      </c>
      <c r="G43" s="96"/>
      <c r="H43" s="96"/>
    </row>
    <row r="44" spans="1:13" ht="16.2" thickBot="1">
      <c r="A44" s="205" t="s">
        <v>467</v>
      </c>
      <c r="B44" s="206" t="s">
        <v>468</v>
      </c>
      <c r="C44" s="212">
        <f>C43+C33+C21</f>
        <v>122</v>
      </c>
      <c r="D44" s="213">
        <f>D43+D33+D21</f>
        <v>172</v>
      </c>
      <c r="G44" s="96"/>
      <c r="H44" s="96"/>
    </row>
    <row r="45" spans="1:13" ht="16.8" thickBot="1">
      <c r="A45" s="207" t="s">
        <v>469</v>
      </c>
      <c r="B45" s="208" t="s">
        <v>470</v>
      </c>
      <c r="C45" s="214">
        <v>1493</v>
      </c>
      <c r="D45" s="215">
        <v>1756</v>
      </c>
      <c r="G45" s="96"/>
      <c r="H45" s="96"/>
    </row>
    <row r="46" spans="1:13" ht="16.8" thickBot="1">
      <c r="A46" s="210" t="s">
        <v>471</v>
      </c>
      <c r="B46" s="211" t="s">
        <v>472</v>
      </c>
      <c r="C46" s="216">
        <f>C45+C44</f>
        <v>1615</v>
      </c>
      <c r="D46" s="217">
        <f>D45+D44</f>
        <v>1928</v>
      </c>
      <c r="G46" s="96"/>
      <c r="H46" s="96"/>
    </row>
    <row r="47" spans="1:13">
      <c r="A47" s="209" t="s">
        <v>473</v>
      </c>
      <c r="B47" s="218" t="s">
        <v>474</v>
      </c>
      <c r="C47" s="203">
        <v>1615</v>
      </c>
      <c r="D47" s="204">
        <v>1928</v>
      </c>
      <c r="G47" s="96"/>
      <c r="H47" s="96"/>
    </row>
    <row r="48" spans="1:13" ht="16.2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7">
        <f>pdeReportingDate</f>
        <v>45775</v>
      </c>
      <c r="C54" s="437"/>
      <c r="D54" s="437"/>
      <c r="E54" s="437"/>
      <c r="F54" s="415"/>
      <c r="G54" s="415"/>
      <c r="H54" s="415"/>
      <c r="M54" s="69"/>
    </row>
    <row r="55" spans="1:13" s="32" customFormat="1">
      <c r="A55" s="412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3" t="s">
        <v>290</v>
      </c>
      <c r="B56" s="438" t="str">
        <f>authorName</f>
        <v>Лазар Колев Писков</v>
      </c>
      <c r="C56" s="438"/>
      <c r="D56" s="438"/>
      <c r="E56" s="438"/>
      <c r="F56" s="54"/>
      <c r="G56" s="54"/>
      <c r="H56" s="54"/>
    </row>
    <row r="57" spans="1:13" s="32" customFormat="1">
      <c r="A57" s="413"/>
      <c r="B57" s="438"/>
      <c r="C57" s="438"/>
      <c r="D57" s="438"/>
      <c r="E57" s="438"/>
      <c r="F57" s="54"/>
      <c r="G57" s="54"/>
      <c r="H57" s="54"/>
    </row>
    <row r="58" spans="1:13" s="32" customFormat="1">
      <c r="A58" s="413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4"/>
      <c r="B59" s="436" t="s">
        <v>291</v>
      </c>
      <c r="C59" s="436"/>
      <c r="D59" s="436"/>
      <c r="E59" s="436"/>
      <c r="F59" s="312"/>
      <c r="G59" s="34"/>
      <c r="H59" s="32"/>
    </row>
    <row r="60" spans="1:13">
      <c r="A60" s="414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4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4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4"/>
      <c r="B63" s="436"/>
      <c r="C63" s="436"/>
      <c r="D63" s="436"/>
      <c r="E63" s="436"/>
      <c r="F63" s="312"/>
      <c r="G63" s="34"/>
      <c r="H63" s="32"/>
    </row>
    <row r="64" spans="1:13">
      <c r="A64" s="414"/>
      <c r="B64" s="436"/>
      <c r="C64" s="436"/>
      <c r="D64" s="436"/>
      <c r="E64" s="436"/>
      <c r="F64" s="312"/>
      <c r="G64" s="34"/>
      <c r="H64" s="32"/>
    </row>
    <row r="65" spans="1:8">
      <c r="A65" s="414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B4" sqref="B4"/>
    </sheetView>
  </sheetViews>
  <sheetFormatPr defaultColWidth="9.33203125" defaultRowHeight="15.6"/>
  <cols>
    <col min="1" max="1" width="50.6640625" style="302" customWidth="1"/>
    <col min="2" max="2" width="10.6640625" style="303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БЪЛГАРСКА РОЗА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115009344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2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2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2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2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5351</v>
      </c>
      <c r="D13" s="319">
        <f>'1-Баланс'!H20</f>
        <v>0</v>
      </c>
      <c r="E13" s="319">
        <f>'1-Баланс'!H21</f>
        <v>135</v>
      </c>
      <c r="F13" s="319">
        <f>'1-Баланс'!H23</f>
        <v>1242</v>
      </c>
      <c r="G13" s="319">
        <f>'1-Баланс'!H24</f>
        <v>0</v>
      </c>
      <c r="H13" s="320">
        <v>-95</v>
      </c>
      <c r="I13" s="319">
        <f>'1-Баланс'!H29+'1-Баланс'!H32</f>
        <v>267</v>
      </c>
      <c r="J13" s="319">
        <f>'1-Баланс'!H30+'1-Баланс'!H33</f>
        <v>0</v>
      </c>
      <c r="K13" s="320"/>
      <c r="L13" s="319">
        <f>SUM(C13:K13)</f>
        <v>6900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2">
      <c r="A17" s="287" t="s">
        <v>507</v>
      </c>
      <c r="B17" s="288" t="s">
        <v>508</v>
      </c>
      <c r="C17" s="319">
        <f>C13+C14</f>
        <v>5351</v>
      </c>
      <c r="D17" s="319">
        <f t="shared" ref="D17:M17" si="2">D13+D14</f>
        <v>0</v>
      </c>
      <c r="E17" s="319">
        <f t="shared" si="2"/>
        <v>135</v>
      </c>
      <c r="F17" s="319">
        <f t="shared" si="2"/>
        <v>1242</v>
      </c>
      <c r="G17" s="319">
        <f t="shared" si="2"/>
        <v>0</v>
      </c>
      <c r="H17" s="319">
        <f t="shared" si="2"/>
        <v>-95</v>
      </c>
      <c r="I17" s="319">
        <f t="shared" si="2"/>
        <v>267</v>
      </c>
      <c r="J17" s="319">
        <f t="shared" si="2"/>
        <v>0</v>
      </c>
      <c r="K17" s="319">
        <f t="shared" si="2"/>
        <v>0</v>
      </c>
      <c r="L17" s="319">
        <f t="shared" si="1"/>
        <v>6900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-102</v>
      </c>
      <c r="K18" s="320"/>
      <c r="L18" s="319">
        <f t="shared" si="1"/>
        <v>-102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2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2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>
        <v>-1</v>
      </c>
      <c r="J30" s="222"/>
      <c r="K30" s="222"/>
      <c r="L30" s="319">
        <f t="shared" si="1"/>
        <v>-1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5351</v>
      </c>
      <c r="D31" s="319">
        <f t="shared" ref="D31:M31" si="6">D19+D22+D23+D26+D30+D29+D17+D18</f>
        <v>0</v>
      </c>
      <c r="E31" s="319">
        <f t="shared" si="6"/>
        <v>135</v>
      </c>
      <c r="F31" s="319">
        <f t="shared" si="6"/>
        <v>1242</v>
      </c>
      <c r="G31" s="319">
        <f t="shared" si="6"/>
        <v>0</v>
      </c>
      <c r="H31" s="319">
        <f t="shared" si="6"/>
        <v>-95</v>
      </c>
      <c r="I31" s="319">
        <f t="shared" si="6"/>
        <v>266</v>
      </c>
      <c r="J31" s="319">
        <f t="shared" si="6"/>
        <v>-102</v>
      </c>
      <c r="K31" s="319">
        <f t="shared" si="6"/>
        <v>0</v>
      </c>
      <c r="L31" s="319">
        <f t="shared" si="1"/>
        <v>6797</v>
      </c>
      <c r="M31" s="321">
        <f t="shared" si="6"/>
        <v>0</v>
      </c>
      <c r="N31" s="86"/>
    </row>
    <row r="32" spans="1:14" ht="31.2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1.8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1.8" thickBot="1">
      <c r="A34" s="295" t="s">
        <v>539</v>
      </c>
      <c r="B34" s="296" t="s">
        <v>540</v>
      </c>
      <c r="C34" s="322">
        <f t="shared" ref="C34:K34" si="7">C31+C32+C33</f>
        <v>5351</v>
      </c>
      <c r="D34" s="322">
        <f t="shared" si="7"/>
        <v>0</v>
      </c>
      <c r="E34" s="322">
        <f t="shared" si="7"/>
        <v>135</v>
      </c>
      <c r="F34" s="322">
        <f t="shared" si="7"/>
        <v>1242</v>
      </c>
      <c r="G34" s="322">
        <f t="shared" si="7"/>
        <v>0</v>
      </c>
      <c r="H34" s="322">
        <f t="shared" si="7"/>
        <v>-95</v>
      </c>
      <c r="I34" s="322">
        <f t="shared" si="7"/>
        <v>266</v>
      </c>
      <c r="J34" s="322">
        <f t="shared" si="7"/>
        <v>-102</v>
      </c>
      <c r="K34" s="322">
        <f t="shared" si="7"/>
        <v>0</v>
      </c>
      <c r="L34" s="322">
        <f t="shared" si="1"/>
        <v>6797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7">
        <f>pdeReportingDate</f>
        <v>45775</v>
      </c>
      <c r="C38" s="437"/>
      <c r="D38" s="437"/>
      <c r="E38" s="437"/>
      <c r="F38" s="437"/>
      <c r="G38" s="437"/>
      <c r="H38" s="437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8" t="str">
        <f>authorName</f>
        <v>Лазар Колев Писков</v>
      </c>
      <c r="C40" s="438"/>
      <c r="D40" s="438"/>
      <c r="E40" s="438"/>
      <c r="F40" s="438"/>
      <c r="G40" s="438"/>
      <c r="H40" s="438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4"/>
      <c r="B43" s="436" t="s">
        <v>291</v>
      </c>
      <c r="C43" s="436"/>
      <c r="D43" s="436"/>
      <c r="E43" s="436"/>
      <c r="F43" s="312"/>
      <c r="G43" s="34"/>
      <c r="H43" s="32"/>
    </row>
    <row r="44" spans="1:13">
      <c r="A44" s="414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4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4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4"/>
      <c r="B47" s="436"/>
      <c r="C47" s="436"/>
      <c r="D47" s="436"/>
      <c r="E47" s="436"/>
      <c r="F47" s="312"/>
      <c r="G47" s="34"/>
      <c r="H47" s="32"/>
    </row>
    <row r="48" spans="1:13">
      <c r="A48" s="414"/>
      <c r="B48" s="436"/>
      <c r="C48" s="436"/>
      <c r="D48" s="436"/>
      <c r="E48" s="436"/>
      <c r="F48" s="312"/>
      <c r="G48" s="34"/>
      <c r="H48" s="32"/>
    </row>
    <row r="49" spans="1:8">
      <c r="A49" s="414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A3" sqref="A3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БЪЛГАРСКА РОЗА АД</v>
      </c>
      <c r="B3" s="39"/>
      <c r="C3" s="16"/>
      <c r="D3" s="19"/>
    </row>
    <row r="4" spans="1:7">
      <c r="A4" s="51" t="str">
        <f>CONCATENATE("ЕИК по БУЛСТАТ: ", pdeBulstat)</f>
        <v>ЕИК по БУЛСТАТ: 115009344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19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 ht="16.2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 ht="16.2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 ht="16.2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 ht="16.2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 ht="16.2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 ht="16.2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 ht="16.2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 ht="16.2">
      <c r="A80" s="255" t="s">
        <v>563</v>
      </c>
      <c r="B80" s="259"/>
      <c r="C80" s="226"/>
      <c r="D80" s="226"/>
      <c r="E80" s="226"/>
      <c r="F80" s="226"/>
    </row>
    <row r="81" spans="1:6" ht="16.2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 ht="16.2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 ht="16.2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 ht="16.2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 ht="16.2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 ht="16.2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 ht="16.2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7">
        <f>pdeReportingDate</f>
        <v>45775</v>
      </c>
      <c r="C151" s="437"/>
      <c r="D151" s="437"/>
      <c r="E151" s="437"/>
      <c r="F151" s="437"/>
      <c r="G151" s="437"/>
      <c r="H151" s="437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8" t="str">
        <f>authorName</f>
        <v>Лазар Колев Писков</v>
      </c>
      <c r="C153" s="438"/>
      <c r="D153" s="438"/>
      <c r="E153" s="438"/>
      <c r="F153" s="438"/>
      <c r="G153" s="438"/>
      <c r="H153" s="438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9"/>
      <c r="C155" s="439"/>
      <c r="D155" s="439"/>
      <c r="E155" s="439"/>
      <c r="F155" s="439"/>
      <c r="G155" s="439"/>
      <c r="H155" s="439"/>
    </row>
    <row r="156" spans="1:8">
      <c r="A156" s="414"/>
      <c r="B156" s="436" t="s">
        <v>291</v>
      </c>
      <c r="C156" s="436"/>
      <c r="D156" s="436"/>
      <c r="E156" s="436"/>
      <c r="F156" s="312"/>
      <c r="G156" s="34"/>
      <c r="H156" s="32"/>
    </row>
    <row r="157" spans="1:8">
      <c r="A157" s="414"/>
      <c r="B157" s="436" t="s">
        <v>291</v>
      </c>
      <c r="C157" s="436"/>
      <c r="D157" s="436"/>
      <c r="E157" s="436"/>
      <c r="F157" s="312"/>
      <c r="G157" s="34"/>
      <c r="H157" s="32"/>
    </row>
    <row r="158" spans="1:8">
      <c r="A158" s="414"/>
      <c r="B158" s="436" t="s">
        <v>291</v>
      </c>
      <c r="C158" s="436"/>
      <c r="D158" s="436"/>
      <c r="E158" s="436"/>
      <c r="F158" s="312"/>
      <c r="G158" s="34"/>
      <c r="H158" s="32"/>
    </row>
    <row r="159" spans="1:8">
      <c r="A159" s="414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4"/>
      <c r="B160" s="436"/>
      <c r="C160" s="436"/>
      <c r="D160" s="436"/>
      <c r="E160" s="436"/>
      <c r="F160" s="312"/>
      <c r="G160" s="34"/>
      <c r="H160" s="32"/>
    </row>
    <row r="161" spans="1:8">
      <c r="A161" s="414"/>
      <c r="B161" s="436"/>
      <c r="C161" s="436"/>
      <c r="D161" s="436"/>
      <c r="E161" s="436"/>
      <c r="F161" s="312"/>
      <c r="G161" s="34"/>
      <c r="H161" s="32"/>
    </row>
    <row r="162" spans="1:8">
      <c r="A162" s="414"/>
      <c r="B162" s="436"/>
      <c r="C162" s="436"/>
      <c r="D162" s="436"/>
      <c r="E162" s="436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6">
      <c r="A2" s="387" t="str">
        <f>CONCATENATE("на информацията, въведена в справките на ",UPPER(pdeName))</f>
        <v>на информацията, въведена в справките на БЪЛГАРСКА РОЗА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6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7715</v>
      </c>
      <c r="D6" s="422">
        <f t="shared" ref="D6:D15" si="0">C6-E6</f>
        <v>0</v>
      </c>
      <c r="E6" s="396">
        <f>'1-Баланс'!G95</f>
        <v>7715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6797</v>
      </c>
      <c r="D7" s="422">
        <f t="shared" si="0"/>
        <v>1446</v>
      </c>
      <c r="E7" s="396">
        <f>'1-Баланс'!G18</f>
        <v>5351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-102</v>
      </c>
      <c r="D8" s="422">
        <f t="shared" si="0"/>
        <v>0</v>
      </c>
      <c r="E8" s="396">
        <f>ABS('2-Отчет за доходите'!C44)-ABS('2-Отчет за доходите'!G44)</f>
        <v>-102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1493</v>
      </c>
      <c r="D9" s="422">
        <f t="shared" si="0"/>
        <v>0</v>
      </c>
      <c r="E9" s="396">
        <f>'3-Отчет за паричния поток'!C45</f>
        <v>1493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1615</v>
      </c>
      <c r="D10" s="422">
        <f t="shared" si="0"/>
        <v>0</v>
      </c>
      <c r="E10" s="396">
        <f>'3-Отчет за паричния поток'!C46</f>
        <v>1615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6797</v>
      </c>
      <c r="D11" s="422">
        <f t="shared" si="0"/>
        <v>0</v>
      </c>
      <c r="E11" s="396">
        <f>'4-Отчет за собствения капитал'!L34</f>
        <v>6797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2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1</v>
      </c>
      <c r="D15" s="422">
        <f t="shared" si="0"/>
        <v>1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6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2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-9.3922651933701654E-2</v>
      </c>
      <c r="E3" s="419"/>
    </row>
    <row r="4" spans="1:6" ht="31.2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-1.5006620567897602E-2</v>
      </c>
    </row>
    <row r="5" spans="1:6" ht="31.2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-0.1111111111111111</v>
      </c>
    </row>
    <row r="6" spans="1:6" ht="31.2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-1.3220998055735581E-2</v>
      </c>
    </row>
    <row r="7" spans="1:6" ht="24" customHeight="1">
      <c r="A7" s="374" t="s">
        <v>832</v>
      </c>
      <c r="B7" s="372"/>
      <c r="C7" s="372"/>
      <c r="D7" s="373"/>
    </row>
    <row r="8" spans="1:6" ht="31.2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0.91563275434243174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2">
      <c r="A10" s="327">
        <v>6</v>
      </c>
      <c r="B10" s="325" t="s">
        <v>836</v>
      </c>
      <c r="C10" s="326" t="s">
        <v>837</v>
      </c>
      <c r="D10" s="370">
        <f>'1-Баланс'!C94/'1-Баланс'!G79</f>
        <v>10.377470355731225</v>
      </c>
    </row>
    <row r="11" spans="1:6" ht="62.4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4.7826086956521738</v>
      </c>
    </row>
    <row r="12" spans="1:6" ht="46.8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3.191699604743083</v>
      </c>
    </row>
    <row r="13" spans="1:6" ht="31.2">
      <c r="A13" s="327">
        <v>9</v>
      </c>
      <c r="B13" s="325" t="s">
        <v>842</v>
      </c>
      <c r="C13" s="326" t="s">
        <v>843</v>
      </c>
      <c r="D13" s="370">
        <f>'1-Баланс'!C92/'1-Баланс'!G79</f>
        <v>3.191699604743083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2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0.20729146783737354</v>
      </c>
    </row>
    <row r="16" spans="1:6" ht="31.2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0.14076474400518471</v>
      </c>
    </row>
    <row r="17" spans="1:5" ht="24" customHeight="1">
      <c r="A17" s="374" t="s">
        <v>848</v>
      </c>
      <c r="B17" s="372"/>
      <c r="C17" s="372"/>
      <c r="D17" s="373"/>
    </row>
    <row r="18" spans="1:5" ht="31.2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5.7150783742544044E-2</v>
      </c>
    </row>
    <row r="19" spans="1:5" ht="31.2">
      <c r="A19" s="327">
        <v>13</v>
      </c>
      <c r="B19" s="325" t="s">
        <v>851</v>
      </c>
      <c r="C19" s="326" t="s">
        <v>852</v>
      </c>
      <c r="D19" s="370">
        <f>D4/D5</f>
        <v>0.13505958511107843</v>
      </c>
    </row>
    <row r="20" spans="1:5" ht="31.2">
      <c r="A20" s="327">
        <v>14</v>
      </c>
      <c r="B20" s="325" t="s">
        <v>853</v>
      </c>
      <c r="C20" s="326" t="s">
        <v>854</v>
      </c>
      <c r="D20" s="370">
        <f>D6/D5</f>
        <v>0.11898898250162022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0</v>
      </c>
      <c r="E21" s="416"/>
    </row>
    <row r="22" spans="1:5" ht="46.8">
      <c r="A22" s="327">
        <v>16</v>
      </c>
      <c r="B22" s="325" t="s">
        <v>857</v>
      </c>
      <c r="C22" s="326" t="s">
        <v>858</v>
      </c>
      <c r="D22" s="375">
        <f>D21/'1-Баланс'!G37</f>
        <v>0</v>
      </c>
    </row>
    <row r="23" spans="1:5" ht="31.2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6.323396567299007E-2</v>
      </c>
    </row>
    <row r="24" spans="1:5" ht="31.2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13.114285714285714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БЪЛГАРСКА РОЗА АД</v>
      </c>
      <c r="B3" s="424" t="str">
        <f t="shared" ref="B3:B34" si="1">pdeBulstat</f>
        <v>115009344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1005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БЪЛГАРСКА РОЗА АД</v>
      </c>
      <c r="B4" s="424" t="str">
        <f t="shared" si="1"/>
        <v>115009344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654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БЪЛГАРСКА РОЗА АД</v>
      </c>
      <c r="B5" s="424" t="str">
        <f t="shared" si="1"/>
        <v>115009344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382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БЪЛГАРСКА РОЗА АД</v>
      </c>
      <c r="B6" s="424" t="str">
        <f t="shared" si="1"/>
        <v>115009344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86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БЪЛГАРСКА РОЗА АД</v>
      </c>
      <c r="B7" s="424" t="str">
        <f t="shared" si="1"/>
        <v>115009344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48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БЪЛГАРСКА РОЗА АД</v>
      </c>
      <c r="B8" s="424" t="str">
        <f t="shared" si="1"/>
        <v>115009344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39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БЪЛГАРСКА РОЗА АД</v>
      </c>
      <c r="B9" s="424" t="str">
        <f t="shared" si="1"/>
        <v>115009344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59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БЪЛГАРСКА РОЗА АД</v>
      </c>
      <c r="B10" s="424" t="str">
        <f t="shared" si="1"/>
        <v>115009344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71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БЪЛГАРСКА РОЗА АД</v>
      </c>
      <c r="B11" s="424" t="str">
        <f t="shared" si="1"/>
        <v>115009344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2344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БЪЛГАРСКА РОЗА АД</v>
      </c>
      <c r="B12" s="424" t="str">
        <f t="shared" si="1"/>
        <v>115009344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БЪЛГАРСКА РОЗА АД</v>
      </c>
      <c r="B13" s="424" t="str">
        <f t="shared" si="1"/>
        <v>115009344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БЪЛГАРСКА РОЗА АД</v>
      </c>
      <c r="B14" s="424" t="str">
        <f t="shared" si="1"/>
        <v>115009344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90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БЪЛГАРСКА РОЗА АД</v>
      </c>
      <c r="B15" s="424" t="str">
        <f t="shared" si="1"/>
        <v>115009344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7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БЪЛГАРСКА РОЗА АД</v>
      </c>
      <c r="B16" s="424" t="str">
        <f t="shared" si="1"/>
        <v>115009344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БЪЛГАРСКА РОЗА АД</v>
      </c>
      <c r="B17" s="424" t="str">
        <f t="shared" si="1"/>
        <v>115009344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БЪЛГАРСКА РОЗА АД</v>
      </c>
      <c r="B18" s="424" t="str">
        <f t="shared" si="1"/>
        <v>115009344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97</v>
      </c>
    </row>
    <row r="19" spans="1:8">
      <c r="A19" s="424" t="str">
        <f t="shared" si="0"/>
        <v>БЪЛГАРСКА РОЗА АД</v>
      </c>
      <c r="B19" s="424" t="str">
        <f t="shared" si="1"/>
        <v>115009344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БЪЛГАРСКА РОЗА АД</v>
      </c>
      <c r="B20" s="424" t="str">
        <f t="shared" si="1"/>
        <v>115009344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БЪЛГАРСКА РОЗА АД</v>
      </c>
      <c r="B21" s="424" t="str">
        <f t="shared" si="1"/>
        <v>115009344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БЪЛГАРСКА РОЗА АД</v>
      </c>
      <c r="B22" s="424" t="str">
        <f t="shared" si="1"/>
        <v>115009344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1</v>
      </c>
    </row>
    <row r="23" spans="1:8">
      <c r="A23" s="424" t="str">
        <f t="shared" si="0"/>
        <v>БЪЛГАРСКА РОЗА АД</v>
      </c>
      <c r="B23" s="424" t="str">
        <f t="shared" si="1"/>
        <v>115009344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0</v>
      </c>
    </row>
    <row r="24" spans="1:8">
      <c r="A24" s="424" t="str">
        <f t="shared" si="0"/>
        <v>БЪЛГАРСКА РОЗА АД</v>
      </c>
      <c r="B24" s="424" t="str">
        <f t="shared" si="1"/>
        <v>115009344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БЪЛГАРСКА РОЗА АД</v>
      </c>
      <c r="B25" s="424" t="str">
        <f t="shared" si="1"/>
        <v>115009344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БЪЛГАРСКА РОЗА АД</v>
      </c>
      <c r="B26" s="424" t="str">
        <f t="shared" si="1"/>
        <v>115009344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1</v>
      </c>
    </row>
    <row r="27" spans="1:8">
      <c r="A27" s="424" t="str">
        <f t="shared" si="0"/>
        <v>БЪЛГАРСКА РОЗА АД</v>
      </c>
      <c r="B27" s="424" t="str">
        <f t="shared" si="1"/>
        <v>115009344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БЪЛГАРСКА РОЗА АД</v>
      </c>
      <c r="B28" s="424" t="str">
        <f t="shared" si="1"/>
        <v>115009344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БЪЛГАРСКА РОЗА АД</v>
      </c>
      <c r="B29" s="424" t="str">
        <f t="shared" si="1"/>
        <v>115009344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БЪЛГАРСКА РОЗА АД</v>
      </c>
      <c r="B30" s="424" t="str">
        <f t="shared" si="1"/>
        <v>115009344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БЪЛГАРСКА РОЗА АД</v>
      </c>
      <c r="B31" s="424" t="str">
        <f t="shared" si="1"/>
        <v>115009344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БЪЛГАРСКА РОЗА АД</v>
      </c>
      <c r="B32" s="424" t="str">
        <f t="shared" si="1"/>
        <v>115009344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БЪЛГАРСКА РОЗА АД</v>
      </c>
      <c r="B33" s="424" t="str">
        <f t="shared" si="1"/>
        <v>115009344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1</v>
      </c>
    </row>
    <row r="34" spans="1:8">
      <c r="A34" s="424" t="str">
        <f t="shared" si="0"/>
        <v>БЪЛГАРСКА РОЗА АД</v>
      </c>
      <c r="B34" s="424" t="str">
        <f t="shared" si="1"/>
        <v>115009344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БЪЛГАРСКА РОЗА АД</v>
      </c>
      <c r="B35" s="424" t="str">
        <f t="shared" ref="B35:B66" si="4">pdeBulstat</f>
        <v>115009344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БЪЛГАРСКА РОЗА АД</v>
      </c>
      <c r="B36" s="424" t="str">
        <f t="shared" si="4"/>
        <v>115009344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БЪЛГАРСКА РОЗА АД</v>
      </c>
      <c r="B37" s="424" t="str">
        <f t="shared" si="4"/>
        <v>115009344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БЪЛГАРСКА РОЗА АД</v>
      </c>
      <c r="B38" s="424" t="str">
        <f t="shared" si="4"/>
        <v>115009344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БЪЛГАРСКА РОЗА АД</v>
      </c>
      <c r="B39" s="424" t="str">
        <f t="shared" si="4"/>
        <v>115009344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БЪЛГАРСКА РОЗА АД</v>
      </c>
      <c r="B40" s="424" t="str">
        <f t="shared" si="4"/>
        <v>115009344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22</v>
      </c>
    </row>
    <row r="41" spans="1:8">
      <c r="A41" s="424" t="str">
        <f t="shared" si="3"/>
        <v>БЪЛГАРСКА РОЗА АД</v>
      </c>
      <c r="B41" s="424" t="str">
        <f t="shared" si="4"/>
        <v>115009344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2464</v>
      </c>
    </row>
    <row r="42" spans="1:8">
      <c r="A42" s="424" t="str">
        <f t="shared" si="3"/>
        <v>БЪЛГАРСКА РОЗА АД</v>
      </c>
      <c r="B42" s="424" t="str">
        <f t="shared" si="4"/>
        <v>115009344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1021</v>
      </c>
    </row>
    <row r="43" spans="1:8">
      <c r="A43" s="424" t="str">
        <f t="shared" si="3"/>
        <v>БЪЛГАРСКА РОЗА АД</v>
      </c>
      <c r="B43" s="424" t="str">
        <f t="shared" si="4"/>
        <v>115009344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1746</v>
      </c>
    </row>
    <row r="44" spans="1:8">
      <c r="A44" s="424" t="str">
        <f t="shared" si="3"/>
        <v>БЪЛГАРСКА РОЗА АД</v>
      </c>
      <c r="B44" s="424" t="str">
        <f t="shared" si="4"/>
        <v>115009344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31</v>
      </c>
    </row>
    <row r="45" spans="1:8">
      <c r="A45" s="424" t="str">
        <f t="shared" si="3"/>
        <v>БЪЛГАРСКА РОЗА АД</v>
      </c>
      <c r="B45" s="424" t="str">
        <f t="shared" si="4"/>
        <v>115009344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0</v>
      </c>
    </row>
    <row r="46" spans="1:8">
      <c r="A46" s="424" t="str">
        <f t="shared" si="3"/>
        <v>БЪЛГАРСКА РОЗА АД</v>
      </c>
      <c r="B46" s="424" t="str">
        <f t="shared" si="4"/>
        <v>115009344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БЪЛГАРСКА РОЗА АД</v>
      </c>
      <c r="B47" s="424" t="str">
        <f t="shared" si="4"/>
        <v>115009344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БЪЛГАРСКА РОЗА АД</v>
      </c>
      <c r="B48" s="424" t="str">
        <f t="shared" si="4"/>
        <v>115009344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2798</v>
      </c>
    </row>
    <row r="49" spans="1:8">
      <c r="A49" s="424" t="str">
        <f t="shared" si="3"/>
        <v>БЪЛГАРСКА РОЗА АД</v>
      </c>
      <c r="B49" s="424" t="str">
        <f t="shared" si="4"/>
        <v>115009344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0</v>
      </c>
    </row>
    <row r="50" spans="1:8">
      <c r="A50" s="424" t="str">
        <f t="shared" si="3"/>
        <v>БЪЛГАРСКА РОЗА АД</v>
      </c>
      <c r="B50" s="424" t="str">
        <f t="shared" si="4"/>
        <v>115009344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630</v>
      </c>
    </row>
    <row r="51" spans="1:8">
      <c r="A51" s="424" t="str">
        <f t="shared" si="3"/>
        <v>БЪЛГАРСКА РОЗА АД</v>
      </c>
      <c r="B51" s="424" t="str">
        <f t="shared" si="4"/>
        <v>115009344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24</v>
      </c>
    </row>
    <row r="52" spans="1:8">
      <c r="A52" s="424" t="str">
        <f t="shared" si="3"/>
        <v>БЪЛГАРСКА РОЗА АД</v>
      </c>
      <c r="B52" s="424" t="str">
        <f t="shared" si="4"/>
        <v>115009344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БЪЛГАРСКА РОЗА АД</v>
      </c>
      <c r="B53" s="424" t="str">
        <f t="shared" si="4"/>
        <v>115009344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БЪЛГАРСКА РОЗА АД</v>
      </c>
      <c r="B54" s="424" t="str">
        <f t="shared" si="4"/>
        <v>115009344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БЪЛГАРСКА РОЗА АД</v>
      </c>
      <c r="B55" s="424" t="str">
        <f t="shared" si="4"/>
        <v>115009344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БЪЛГАРСКА РОЗА АД</v>
      </c>
      <c r="B56" s="424" t="str">
        <f t="shared" si="4"/>
        <v>115009344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151</v>
      </c>
    </row>
    <row r="57" spans="1:8">
      <c r="A57" s="424" t="str">
        <f t="shared" si="3"/>
        <v>БЪЛГАРСКА РОЗА АД</v>
      </c>
      <c r="B57" s="424" t="str">
        <f t="shared" si="4"/>
        <v>115009344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805</v>
      </c>
    </row>
    <row r="58" spans="1:8">
      <c r="A58" s="424" t="str">
        <f t="shared" si="3"/>
        <v>БЪЛГАРСКА РОЗА АД</v>
      </c>
      <c r="B58" s="424" t="str">
        <f t="shared" si="4"/>
        <v>115009344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БЪЛГАРСКА РОЗА АД</v>
      </c>
      <c r="B59" s="424" t="str">
        <f t="shared" si="4"/>
        <v>115009344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БЪЛГАРСКА РОЗА АД</v>
      </c>
      <c r="B60" s="424" t="str">
        <f t="shared" si="4"/>
        <v>115009344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БЪЛГАРСКА РОЗА АД</v>
      </c>
      <c r="B61" s="424" t="str">
        <f t="shared" si="4"/>
        <v>115009344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БЪЛГАРСКА РОЗА АД</v>
      </c>
      <c r="B62" s="424" t="str">
        <f t="shared" si="4"/>
        <v>115009344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БЪЛГАРСКА РОЗА АД</v>
      </c>
      <c r="B63" s="424" t="str">
        <f t="shared" si="4"/>
        <v>115009344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БЪЛГАРСКА РОЗА АД</v>
      </c>
      <c r="B64" s="424" t="str">
        <f t="shared" si="4"/>
        <v>115009344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0</v>
      </c>
    </row>
    <row r="65" spans="1:8">
      <c r="A65" s="424" t="str">
        <f t="shared" si="3"/>
        <v>БЪЛГАРСКА РОЗА АД</v>
      </c>
      <c r="B65" s="424" t="str">
        <f t="shared" si="4"/>
        <v>115009344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36</v>
      </c>
    </row>
    <row r="66" spans="1:8">
      <c r="A66" s="424" t="str">
        <f t="shared" si="3"/>
        <v>БЪЛГАРСКА РОЗА АД</v>
      </c>
      <c r="B66" s="424" t="str">
        <f t="shared" si="4"/>
        <v>115009344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1579</v>
      </c>
    </row>
    <row r="67" spans="1:8">
      <c r="A67" s="424" t="str">
        <f t="shared" ref="A67:A98" si="6">pdeName</f>
        <v>БЪЛГАРСКА РОЗА АД</v>
      </c>
      <c r="B67" s="424" t="str">
        <f t="shared" ref="B67:B98" si="7">pdeBulstat</f>
        <v>115009344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БЪЛГАРСКА РОЗА АД</v>
      </c>
      <c r="B68" s="424" t="str">
        <f t="shared" si="7"/>
        <v>115009344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БЪЛГАРСКА РОЗА АД</v>
      </c>
      <c r="B69" s="424" t="str">
        <f t="shared" si="7"/>
        <v>115009344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1615</v>
      </c>
    </row>
    <row r="70" spans="1:8">
      <c r="A70" s="424" t="str">
        <f t="shared" si="6"/>
        <v>БЪЛГАРСКА РОЗА АД</v>
      </c>
      <c r="B70" s="424" t="str">
        <f t="shared" si="7"/>
        <v>115009344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33</v>
      </c>
    </row>
    <row r="71" spans="1:8">
      <c r="A71" s="424" t="str">
        <f t="shared" si="6"/>
        <v>БЪЛГАРСКА РОЗА АД</v>
      </c>
      <c r="B71" s="424" t="str">
        <f t="shared" si="7"/>
        <v>115009344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5251</v>
      </c>
    </row>
    <row r="72" spans="1:8">
      <c r="A72" s="424" t="str">
        <f t="shared" si="6"/>
        <v>БЪЛГАРСКА РОЗА АД</v>
      </c>
      <c r="B72" s="424" t="str">
        <f t="shared" si="7"/>
        <v>115009344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7715</v>
      </c>
    </row>
    <row r="73" spans="1:8">
      <c r="A73" s="424" t="str">
        <f t="shared" si="6"/>
        <v>БЪЛГАРСКА РОЗА АД</v>
      </c>
      <c r="B73" s="424" t="str">
        <f t="shared" si="7"/>
        <v>115009344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5351</v>
      </c>
    </row>
    <row r="74" spans="1:8">
      <c r="A74" s="424" t="str">
        <f t="shared" si="6"/>
        <v>БЪЛГАРСКА РОЗА АД</v>
      </c>
      <c r="B74" s="424" t="str">
        <f t="shared" si="7"/>
        <v>115009344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5351</v>
      </c>
    </row>
    <row r="75" spans="1:8">
      <c r="A75" s="424" t="str">
        <f t="shared" si="6"/>
        <v>БЪЛГАРСКА РОЗА АД</v>
      </c>
      <c r="B75" s="424" t="str">
        <f t="shared" si="7"/>
        <v>115009344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БЪЛГАРСКА РОЗА АД</v>
      </c>
      <c r="B76" s="424" t="str">
        <f t="shared" si="7"/>
        <v>115009344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БЪЛГАРСКА РОЗА АД</v>
      </c>
      <c r="B77" s="424" t="str">
        <f t="shared" si="7"/>
        <v>115009344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БЪЛГАРСКА РОЗА АД</v>
      </c>
      <c r="B78" s="424" t="str">
        <f t="shared" si="7"/>
        <v>115009344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БЪЛГАРСКА РОЗА АД</v>
      </c>
      <c r="B79" s="424" t="str">
        <f t="shared" si="7"/>
        <v>115009344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5351</v>
      </c>
    </row>
    <row r="80" spans="1:8">
      <c r="A80" s="424" t="str">
        <f t="shared" si="6"/>
        <v>БЪЛГАРСКА РОЗА АД</v>
      </c>
      <c r="B80" s="424" t="str">
        <f t="shared" si="7"/>
        <v>115009344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0</v>
      </c>
    </row>
    <row r="81" spans="1:8">
      <c r="A81" s="424" t="str">
        <f t="shared" si="6"/>
        <v>БЪЛГАРСКА РОЗА АД</v>
      </c>
      <c r="B81" s="424" t="str">
        <f t="shared" si="7"/>
        <v>115009344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135</v>
      </c>
    </row>
    <row r="82" spans="1:8">
      <c r="A82" s="424" t="str">
        <f t="shared" si="6"/>
        <v>БЪЛГАРСКА РОЗА АД</v>
      </c>
      <c r="B82" s="424" t="str">
        <f t="shared" si="7"/>
        <v>115009344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1147</v>
      </c>
    </row>
    <row r="83" spans="1:8">
      <c r="A83" s="424" t="str">
        <f t="shared" si="6"/>
        <v>БЪЛГАРСКА РОЗА АД</v>
      </c>
      <c r="B83" s="424" t="str">
        <f t="shared" si="7"/>
        <v>115009344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1242</v>
      </c>
    </row>
    <row r="84" spans="1:8">
      <c r="A84" s="424" t="str">
        <f t="shared" si="6"/>
        <v>БЪЛГАРСКА РОЗА АД</v>
      </c>
      <c r="B84" s="424" t="str">
        <f t="shared" si="7"/>
        <v>115009344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БЪЛГАРСКА РОЗА АД</v>
      </c>
      <c r="B85" s="424" t="str">
        <f t="shared" si="7"/>
        <v>115009344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-95</v>
      </c>
    </row>
    <row r="86" spans="1:8">
      <c r="A86" s="424" t="str">
        <f t="shared" si="6"/>
        <v>БЪЛГАРСКА РОЗА АД</v>
      </c>
      <c r="B86" s="424" t="str">
        <f t="shared" si="7"/>
        <v>115009344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1282</v>
      </c>
    </row>
    <row r="87" spans="1:8">
      <c r="A87" s="424" t="str">
        <f t="shared" si="6"/>
        <v>БЪЛГАРСКА РОЗА АД</v>
      </c>
      <c r="B87" s="424" t="str">
        <f t="shared" si="7"/>
        <v>115009344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266</v>
      </c>
    </row>
    <row r="88" spans="1:8">
      <c r="A88" s="424" t="str">
        <f t="shared" si="6"/>
        <v>БЪЛГАРСКА РОЗА АД</v>
      </c>
      <c r="B88" s="424" t="str">
        <f t="shared" si="7"/>
        <v>115009344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266</v>
      </c>
    </row>
    <row r="89" spans="1:8">
      <c r="A89" s="424" t="str">
        <f t="shared" si="6"/>
        <v>БЪЛГАРСКА РОЗА АД</v>
      </c>
      <c r="B89" s="424" t="str">
        <f t="shared" si="7"/>
        <v>115009344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0</v>
      </c>
    </row>
    <row r="90" spans="1:8">
      <c r="A90" s="424" t="str">
        <f t="shared" si="6"/>
        <v>БЪЛГАРСКА РОЗА АД</v>
      </c>
      <c r="B90" s="424" t="str">
        <f t="shared" si="7"/>
        <v>115009344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БЪЛГАРСКА РОЗА АД</v>
      </c>
      <c r="B91" s="424" t="str">
        <f t="shared" si="7"/>
        <v>115009344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0</v>
      </c>
    </row>
    <row r="92" spans="1:8">
      <c r="A92" s="424" t="str">
        <f t="shared" si="6"/>
        <v>БЪЛГАРСКА РОЗА АД</v>
      </c>
      <c r="B92" s="424" t="str">
        <f t="shared" si="7"/>
        <v>115009344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-102</v>
      </c>
    </row>
    <row r="93" spans="1:8">
      <c r="A93" s="424" t="str">
        <f t="shared" si="6"/>
        <v>БЪЛГАРСКА РОЗА АД</v>
      </c>
      <c r="B93" s="424" t="str">
        <f t="shared" si="7"/>
        <v>115009344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164</v>
      </c>
    </row>
    <row r="94" spans="1:8">
      <c r="A94" s="424" t="str">
        <f t="shared" si="6"/>
        <v>БЪЛГАРСКА РОЗА АД</v>
      </c>
      <c r="B94" s="424" t="str">
        <f t="shared" si="7"/>
        <v>115009344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6797</v>
      </c>
    </row>
    <row r="95" spans="1:8">
      <c r="A95" s="424" t="str">
        <f t="shared" si="6"/>
        <v>БЪЛГАРСКА РОЗА АД</v>
      </c>
      <c r="B95" s="424" t="str">
        <f t="shared" si="7"/>
        <v>115009344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БЪЛГАРСКА РОЗА АД</v>
      </c>
      <c r="B96" s="424" t="str">
        <f t="shared" si="7"/>
        <v>115009344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БЪЛГАРСКА РОЗА АД</v>
      </c>
      <c r="B97" s="424" t="str">
        <f t="shared" si="7"/>
        <v>115009344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БЪЛГАРСКА РОЗА АД</v>
      </c>
      <c r="B98" s="424" t="str">
        <f t="shared" si="7"/>
        <v>115009344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БЪЛГАРСКА РОЗА АД</v>
      </c>
      <c r="B99" s="424" t="str">
        <f t="shared" ref="B99:B125" si="10">pdeBulstat</f>
        <v>115009344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БЪЛГАРСКА РОЗА АД</v>
      </c>
      <c r="B100" s="424" t="str">
        <f t="shared" si="10"/>
        <v>115009344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БЪЛГАРСКА РОЗА АД</v>
      </c>
      <c r="B101" s="424" t="str">
        <f t="shared" si="10"/>
        <v>115009344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20</v>
      </c>
    </row>
    <row r="102" spans="1:8">
      <c r="A102" s="424" t="str">
        <f t="shared" si="9"/>
        <v>БЪЛГАРСКА РОЗА АД</v>
      </c>
      <c r="B102" s="424" t="str">
        <f t="shared" si="10"/>
        <v>115009344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20</v>
      </c>
    </row>
    <row r="103" spans="1:8">
      <c r="A103" s="424" t="str">
        <f t="shared" si="9"/>
        <v>БЪЛГАРСКА РОЗА АД</v>
      </c>
      <c r="B103" s="424" t="str">
        <f t="shared" si="10"/>
        <v>115009344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184</v>
      </c>
    </row>
    <row r="104" spans="1:8">
      <c r="A104" s="424" t="str">
        <f t="shared" si="9"/>
        <v>БЪЛГАРСКА РОЗА АД</v>
      </c>
      <c r="B104" s="424" t="str">
        <f t="shared" si="10"/>
        <v>115009344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БЪЛГАРСКА РОЗА АД</v>
      </c>
      <c r="B105" s="424" t="str">
        <f t="shared" si="10"/>
        <v>115009344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БЪЛГАРСКА РОЗА АД</v>
      </c>
      <c r="B106" s="424" t="str">
        <f t="shared" si="10"/>
        <v>115009344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208</v>
      </c>
    </row>
    <row r="107" spans="1:8">
      <c r="A107" s="424" t="str">
        <f t="shared" si="9"/>
        <v>БЪЛГАРСКА РОЗА АД</v>
      </c>
      <c r="B107" s="424" t="str">
        <f t="shared" si="10"/>
        <v>115009344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412</v>
      </c>
    </row>
    <row r="108" spans="1:8">
      <c r="A108" s="424" t="str">
        <f t="shared" si="9"/>
        <v>БЪЛГАРСКА РОЗА АД</v>
      </c>
      <c r="B108" s="424" t="str">
        <f t="shared" si="10"/>
        <v>115009344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БЪЛГАРСКА РОЗА АД</v>
      </c>
      <c r="B109" s="424" t="str">
        <f t="shared" si="10"/>
        <v>115009344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5</v>
      </c>
    </row>
    <row r="110" spans="1:8">
      <c r="A110" s="424" t="str">
        <f t="shared" si="9"/>
        <v>БЪЛГАРСКА РОЗА АД</v>
      </c>
      <c r="B110" s="424" t="str">
        <f t="shared" si="10"/>
        <v>115009344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403</v>
      </c>
    </row>
    <row r="111" spans="1:8">
      <c r="A111" s="424" t="str">
        <f t="shared" si="9"/>
        <v>БЪЛГАРСКА РОЗА АД</v>
      </c>
      <c r="B111" s="424" t="str">
        <f t="shared" si="10"/>
        <v>115009344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102</v>
      </c>
    </row>
    <row r="112" spans="1:8">
      <c r="A112" s="424" t="str">
        <f t="shared" si="9"/>
        <v>БЪЛГАРСКА РОЗА АД</v>
      </c>
      <c r="B112" s="424" t="str">
        <f t="shared" si="10"/>
        <v>115009344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БЪЛГАРСКА РОЗА АД</v>
      </c>
      <c r="B113" s="424" t="str">
        <f t="shared" si="10"/>
        <v>115009344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123</v>
      </c>
    </row>
    <row r="114" spans="1:8">
      <c r="A114" s="424" t="str">
        <f t="shared" si="9"/>
        <v>БЪЛГАРСКА РОЗА АД</v>
      </c>
      <c r="B114" s="424" t="str">
        <f t="shared" si="10"/>
        <v>115009344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3</v>
      </c>
    </row>
    <row r="115" spans="1:8">
      <c r="A115" s="424" t="str">
        <f t="shared" si="9"/>
        <v>БЪЛГАРСКА РОЗА АД</v>
      </c>
      <c r="B115" s="424" t="str">
        <f t="shared" si="10"/>
        <v>115009344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91</v>
      </c>
    </row>
    <row r="116" spans="1:8">
      <c r="A116" s="424" t="str">
        <f t="shared" si="9"/>
        <v>БЪЛГАРСКА РОЗА АД</v>
      </c>
      <c r="B116" s="424" t="str">
        <f t="shared" si="10"/>
        <v>115009344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35</v>
      </c>
    </row>
    <row r="117" spans="1:8">
      <c r="A117" s="424" t="str">
        <f t="shared" si="9"/>
        <v>БЪЛГАРСКА РОЗА АД</v>
      </c>
      <c r="B117" s="424" t="str">
        <f t="shared" si="10"/>
        <v>115009344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49</v>
      </c>
    </row>
    <row r="118" spans="1:8">
      <c r="A118" s="424" t="str">
        <f t="shared" si="9"/>
        <v>БЪЛГАРСКА РОЗА АД</v>
      </c>
      <c r="B118" s="424" t="str">
        <f t="shared" si="10"/>
        <v>115009344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34</v>
      </c>
    </row>
    <row r="119" spans="1:8">
      <c r="A119" s="424" t="str">
        <f t="shared" si="9"/>
        <v>БЪЛГАРСКА РОЗА АД</v>
      </c>
      <c r="B119" s="424" t="str">
        <f t="shared" si="10"/>
        <v>115009344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34</v>
      </c>
    </row>
    <row r="120" spans="1:8">
      <c r="A120" s="424" t="str">
        <f t="shared" si="9"/>
        <v>БЪЛГАРСКА РОЗА АД</v>
      </c>
      <c r="B120" s="424" t="str">
        <f t="shared" si="10"/>
        <v>115009344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476</v>
      </c>
    </row>
    <row r="121" spans="1:8">
      <c r="A121" s="424" t="str">
        <f t="shared" si="9"/>
        <v>БЪЛГАРСКА РОЗА АД</v>
      </c>
      <c r="B121" s="424" t="str">
        <f t="shared" si="10"/>
        <v>115009344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БЪЛГАРСКА РОЗА АД</v>
      </c>
      <c r="B122" s="424" t="str">
        <f t="shared" si="10"/>
        <v>115009344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30</v>
      </c>
    </row>
    <row r="123" spans="1:8">
      <c r="A123" s="424" t="str">
        <f t="shared" si="9"/>
        <v>БЪЛГАРСКА РОЗА АД</v>
      </c>
      <c r="B123" s="424" t="str">
        <f t="shared" si="10"/>
        <v>115009344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БЪЛГАРСКА РОЗА АД</v>
      </c>
      <c r="B124" s="424" t="str">
        <f t="shared" si="10"/>
        <v>115009344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506</v>
      </c>
    </row>
    <row r="125" spans="1:8">
      <c r="A125" s="424" t="str">
        <f t="shared" si="9"/>
        <v>БЪЛГАРСКА РОЗА АД</v>
      </c>
      <c r="B125" s="424" t="str">
        <f t="shared" si="10"/>
        <v>115009344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7715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БЪЛГАРСКА РОЗА АД</v>
      </c>
      <c r="B127" s="424" t="str">
        <f t="shared" ref="B127:B158" si="13">pdeBulstat</f>
        <v>115009344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299</v>
      </c>
    </row>
    <row r="128" spans="1:8">
      <c r="A128" s="424" t="str">
        <f t="shared" si="12"/>
        <v>БЪЛГАРСКА РОЗА АД</v>
      </c>
      <c r="B128" s="424" t="str">
        <f t="shared" si="13"/>
        <v>115009344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175</v>
      </c>
    </row>
    <row r="129" spans="1:8">
      <c r="A129" s="424" t="str">
        <f t="shared" si="12"/>
        <v>БЪЛГАРСКА РОЗА АД</v>
      </c>
      <c r="B129" s="424" t="str">
        <f t="shared" si="13"/>
        <v>115009344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70</v>
      </c>
    </row>
    <row r="130" spans="1:8">
      <c r="A130" s="424" t="str">
        <f t="shared" si="12"/>
        <v>БЪЛГАРСКА РОЗА АД</v>
      </c>
      <c r="B130" s="424" t="str">
        <f t="shared" si="13"/>
        <v>115009344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390</v>
      </c>
    </row>
    <row r="131" spans="1:8">
      <c r="A131" s="424" t="str">
        <f t="shared" si="12"/>
        <v>БЪЛГАРСКА РОЗА АД</v>
      </c>
      <c r="B131" s="424" t="str">
        <f t="shared" si="13"/>
        <v>115009344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62</v>
      </c>
    </row>
    <row r="132" spans="1:8">
      <c r="A132" s="424" t="str">
        <f t="shared" si="12"/>
        <v>БЪЛГАРСКА РОЗА АД</v>
      </c>
      <c r="B132" s="424" t="str">
        <f t="shared" si="13"/>
        <v>115009344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46</v>
      </c>
    </row>
    <row r="133" spans="1:8">
      <c r="A133" s="424" t="str">
        <f t="shared" si="12"/>
        <v>БЪЛГАРСКА РОЗА АД</v>
      </c>
      <c r="B133" s="424" t="str">
        <f t="shared" si="13"/>
        <v>115009344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154</v>
      </c>
    </row>
    <row r="134" spans="1:8">
      <c r="A134" s="424" t="str">
        <f t="shared" si="12"/>
        <v>БЪЛГАРСКА РОЗА АД</v>
      </c>
      <c r="B134" s="424" t="str">
        <f t="shared" si="13"/>
        <v>115009344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6</v>
      </c>
    </row>
    <row r="135" spans="1:8">
      <c r="A135" s="424" t="str">
        <f t="shared" si="12"/>
        <v>БЪЛГАРСКА РОЗА АД</v>
      </c>
      <c r="B135" s="424" t="str">
        <f t="shared" si="13"/>
        <v>115009344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БЪЛГАРСКА РОЗА АД</v>
      </c>
      <c r="B136" s="424" t="str">
        <f t="shared" si="13"/>
        <v>115009344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БЪЛГАРСКА РОЗА АД</v>
      </c>
      <c r="B137" s="424" t="str">
        <f t="shared" si="13"/>
        <v>115009344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1202</v>
      </c>
    </row>
    <row r="138" spans="1:8">
      <c r="A138" s="424" t="str">
        <f t="shared" si="12"/>
        <v>БЪЛГАРСКА РОЗА АД</v>
      </c>
      <c r="B138" s="424" t="str">
        <f t="shared" si="13"/>
        <v>115009344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0</v>
      </c>
    </row>
    <row r="139" spans="1:8">
      <c r="A139" s="424" t="str">
        <f t="shared" si="12"/>
        <v>БЪЛГАРСКА РОЗА АД</v>
      </c>
      <c r="B139" s="424" t="str">
        <f t="shared" si="13"/>
        <v>115009344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БЪЛГАРСКА РОЗА АД</v>
      </c>
      <c r="B140" s="424" t="str">
        <f t="shared" si="13"/>
        <v>115009344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4</v>
      </c>
    </row>
    <row r="141" spans="1:8">
      <c r="A141" s="424" t="str">
        <f t="shared" si="12"/>
        <v>БЪЛГАРСКА РОЗА АД</v>
      </c>
      <c r="B141" s="424" t="str">
        <f t="shared" si="13"/>
        <v>115009344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3</v>
      </c>
    </row>
    <row r="142" spans="1:8">
      <c r="A142" s="424" t="str">
        <f t="shared" si="12"/>
        <v>БЪЛГАРСКА РОЗА АД</v>
      </c>
      <c r="B142" s="424" t="str">
        <f t="shared" si="13"/>
        <v>115009344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7</v>
      </c>
    </row>
    <row r="143" spans="1:8">
      <c r="A143" s="424" t="str">
        <f t="shared" si="12"/>
        <v>БЪЛГАРСКА РОЗА АД</v>
      </c>
      <c r="B143" s="424" t="str">
        <f t="shared" si="13"/>
        <v>115009344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1209</v>
      </c>
    </row>
    <row r="144" spans="1:8">
      <c r="A144" s="424" t="str">
        <f t="shared" si="12"/>
        <v>БЪЛГАРСКА РОЗА АД</v>
      </c>
      <c r="B144" s="424" t="str">
        <f t="shared" si="13"/>
        <v>115009344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0</v>
      </c>
    </row>
    <row r="145" spans="1:8">
      <c r="A145" s="424" t="str">
        <f t="shared" si="12"/>
        <v>БЪЛГАРСКА РОЗА АД</v>
      </c>
      <c r="B145" s="424" t="str">
        <f t="shared" si="13"/>
        <v>115009344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БЪЛГАРСКА РОЗА АД</v>
      </c>
      <c r="B146" s="424" t="str">
        <f t="shared" si="13"/>
        <v>115009344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БЪЛГАРСКА РОЗА АД</v>
      </c>
      <c r="B147" s="424" t="str">
        <f t="shared" si="13"/>
        <v>115009344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1209</v>
      </c>
    </row>
    <row r="148" spans="1:8">
      <c r="A148" s="424" t="str">
        <f t="shared" si="12"/>
        <v>БЪЛГАРСКА РОЗА АД</v>
      </c>
      <c r="B148" s="424" t="str">
        <f t="shared" si="13"/>
        <v>115009344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0</v>
      </c>
    </row>
    <row r="149" spans="1:8">
      <c r="A149" s="424" t="str">
        <f t="shared" si="12"/>
        <v>БЪЛГАРСКА РОЗА АД</v>
      </c>
      <c r="B149" s="424" t="str">
        <f t="shared" si="13"/>
        <v>115009344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БЪЛГАРСКА РОЗА АД</v>
      </c>
      <c r="B150" s="424" t="str">
        <f t="shared" si="13"/>
        <v>115009344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БЪЛГАРСКА РОЗА АД</v>
      </c>
      <c r="B151" s="424" t="str">
        <f t="shared" si="13"/>
        <v>115009344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БЪЛГАРСКА РОЗА АД</v>
      </c>
      <c r="B152" s="424" t="str">
        <f t="shared" si="13"/>
        <v>115009344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БЪЛГАРСКА РОЗА АД</v>
      </c>
      <c r="B153" s="424" t="str">
        <f t="shared" si="13"/>
        <v>115009344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0</v>
      </c>
    </row>
    <row r="154" spans="1:8">
      <c r="A154" s="424" t="str">
        <f t="shared" si="12"/>
        <v>БЪЛГАРСКА РОЗА АД</v>
      </c>
      <c r="B154" s="424" t="str">
        <f t="shared" si="13"/>
        <v>115009344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БЪЛГАРСКА РОЗА АД</v>
      </c>
      <c r="B155" s="424" t="str">
        <f t="shared" si="13"/>
        <v>115009344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0</v>
      </c>
    </row>
    <row r="156" spans="1:8">
      <c r="A156" s="424" t="str">
        <f t="shared" si="12"/>
        <v>БЪЛГАРСКА РОЗА АД</v>
      </c>
      <c r="B156" s="424" t="str">
        <f t="shared" si="13"/>
        <v>115009344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1209</v>
      </c>
    </row>
    <row r="157" spans="1:8">
      <c r="A157" s="424" t="str">
        <f t="shared" si="12"/>
        <v>БЪЛГАРСКА РОЗА АД</v>
      </c>
      <c r="B157" s="424" t="str">
        <f t="shared" si="13"/>
        <v>115009344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916</v>
      </c>
    </row>
    <row r="158" spans="1:8">
      <c r="A158" s="424" t="str">
        <f t="shared" si="12"/>
        <v>БЪЛГАРСКА РОЗА АД</v>
      </c>
      <c r="B158" s="424" t="str">
        <f t="shared" si="13"/>
        <v>115009344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130</v>
      </c>
    </row>
    <row r="159" spans="1:8">
      <c r="A159" s="424" t="str">
        <f t="shared" ref="A159:A179" si="15">pdeName</f>
        <v>БЪЛГАРСКА РОЗА АД</v>
      </c>
      <c r="B159" s="424" t="str">
        <f t="shared" ref="B159:B179" si="16">pdeBulstat</f>
        <v>115009344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24</v>
      </c>
    </row>
    <row r="160" spans="1:8">
      <c r="A160" s="424" t="str">
        <f t="shared" si="15"/>
        <v>БЪЛГАРСКА РОЗА АД</v>
      </c>
      <c r="B160" s="424" t="str">
        <f t="shared" si="16"/>
        <v>115009344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16</v>
      </c>
    </row>
    <row r="161" spans="1:8">
      <c r="A161" s="424" t="str">
        <f t="shared" si="15"/>
        <v>БЪЛГАРСКА РОЗА АД</v>
      </c>
      <c r="B161" s="424" t="str">
        <f t="shared" si="16"/>
        <v>115009344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1086</v>
      </c>
    </row>
    <row r="162" spans="1:8">
      <c r="A162" s="424" t="str">
        <f t="shared" si="15"/>
        <v>БЪЛГАРСКА РОЗА АД</v>
      </c>
      <c r="B162" s="424" t="str">
        <f t="shared" si="16"/>
        <v>115009344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21</v>
      </c>
    </row>
    <row r="163" spans="1:8">
      <c r="A163" s="424" t="str">
        <f t="shared" si="15"/>
        <v>БЪЛГАРСКА РОЗА АД</v>
      </c>
      <c r="B163" s="424" t="str">
        <f t="shared" si="16"/>
        <v>115009344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21</v>
      </c>
    </row>
    <row r="164" spans="1:8">
      <c r="A164" s="424" t="str">
        <f t="shared" si="15"/>
        <v>БЪЛГАРСКА РОЗА АД</v>
      </c>
      <c r="B164" s="424" t="str">
        <f t="shared" si="16"/>
        <v>115009344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0</v>
      </c>
    </row>
    <row r="165" spans="1:8">
      <c r="A165" s="424" t="str">
        <f t="shared" si="15"/>
        <v>БЪЛГАРСКА РОЗА АД</v>
      </c>
      <c r="B165" s="424" t="str">
        <f t="shared" si="16"/>
        <v>115009344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БЪЛГАРСКА РОЗА АД</v>
      </c>
      <c r="B166" s="424" t="str">
        <f t="shared" si="16"/>
        <v>115009344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БЪЛГАРСКА РОЗА АД</v>
      </c>
      <c r="B167" s="424" t="str">
        <f t="shared" si="16"/>
        <v>115009344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БЪЛГАРСКА РОЗА АД</v>
      </c>
      <c r="B168" s="424" t="str">
        <f t="shared" si="16"/>
        <v>115009344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БЪЛГАРСКА РОЗА АД</v>
      </c>
      <c r="B169" s="424" t="str">
        <f t="shared" si="16"/>
        <v>115009344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0</v>
      </c>
    </row>
    <row r="170" spans="1:8">
      <c r="A170" s="424" t="str">
        <f t="shared" si="15"/>
        <v>БЪЛГАРСКА РОЗА АД</v>
      </c>
      <c r="B170" s="424" t="str">
        <f t="shared" si="16"/>
        <v>115009344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1107</v>
      </c>
    </row>
    <row r="171" spans="1:8">
      <c r="A171" s="424" t="str">
        <f t="shared" si="15"/>
        <v>БЪЛГАРСКА РОЗА АД</v>
      </c>
      <c r="B171" s="424" t="str">
        <f t="shared" si="16"/>
        <v>115009344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102</v>
      </c>
    </row>
    <row r="172" spans="1:8">
      <c r="A172" s="424" t="str">
        <f t="shared" si="15"/>
        <v>БЪЛГАРСКА РОЗА АД</v>
      </c>
      <c r="B172" s="424" t="str">
        <f t="shared" si="16"/>
        <v>115009344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БЪЛГАРСКА РОЗА АД</v>
      </c>
      <c r="B173" s="424" t="str">
        <f t="shared" si="16"/>
        <v>115009344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БЪЛГАРСКА РОЗА АД</v>
      </c>
      <c r="B174" s="424" t="str">
        <f t="shared" si="16"/>
        <v>115009344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1107</v>
      </c>
    </row>
    <row r="175" spans="1:8">
      <c r="A175" s="424" t="str">
        <f t="shared" si="15"/>
        <v>БЪЛГАРСКА РОЗА АД</v>
      </c>
      <c r="B175" s="424" t="str">
        <f t="shared" si="16"/>
        <v>115009344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102</v>
      </c>
    </row>
    <row r="176" spans="1:8">
      <c r="A176" s="424" t="str">
        <f t="shared" si="15"/>
        <v>БЪЛГАРСКА РОЗА АД</v>
      </c>
      <c r="B176" s="424" t="str">
        <f t="shared" si="16"/>
        <v>115009344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102</v>
      </c>
    </row>
    <row r="177" spans="1:8">
      <c r="A177" s="424" t="str">
        <f t="shared" si="15"/>
        <v>БЪЛГАРСКА РОЗА АД</v>
      </c>
      <c r="B177" s="424" t="str">
        <f t="shared" si="16"/>
        <v>115009344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БЪЛГАРСКА РОЗА АД</v>
      </c>
      <c r="B178" s="424" t="str">
        <f t="shared" si="16"/>
        <v>115009344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102</v>
      </c>
    </row>
    <row r="179" spans="1:8">
      <c r="A179" s="424" t="str">
        <f t="shared" si="15"/>
        <v>БЪЛГАРСКА РОЗА АД</v>
      </c>
      <c r="B179" s="424" t="str">
        <f t="shared" si="16"/>
        <v>115009344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1209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БЪЛГАРСКА РОЗА АД</v>
      </c>
      <c r="B181" s="424" t="str">
        <f t="shared" ref="B181:B216" si="19">pdeBulstat</f>
        <v>115009344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1151</v>
      </c>
    </row>
    <row r="182" spans="1:8">
      <c r="A182" s="424" t="str">
        <f t="shared" si="18"/>
        <v>БЪЛГАРСКА РОЗА АД</v>
      </c>
      <c r="B182" s="424" t="str">
        <f t="shared" si="19"/>
        <v>115009344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-400</v>
      </c>
    </row>
    <row r="183" spans="1:8">
      <c r="A183" s="424" t="str">
        <f t="shared" si="18"/>
        <v>БЪЛГАРСКА РОЗА АД</v>
      </c>
      <c r="B183" s="424" t="str">
        <f t="shared" si="19"/>
        <v>115009344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БЪЛГАРСКА РОЗА АД</v>
      </c>
      <c r="B184" s="424" t="str">
        <f t="shared" si="19"/>
        <v>115009344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-450</v>
      </c>
    </row>
    <row r="185" spans="1:8">
      <c r="A185" s="424" t="str">
        <f t="shared" si="18"/>
        <v>БЪЛГАРСКА РОЗА АД</v>
      </c>
      <c r="B185" s="424" t="str">
        <f t="shared" si="19"/>
        <v>115009344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-179</v>
      </c>
    </row>
    <row r="186" spans="1:8">
      <c r="A186" s="424" t="str">
        <f t="shared" si="18"/>
        <v>БЪЛГАРСКА РОЗА АД</v>
      </c>
      <c r="B186" s="424" t="str">
        <f t="shared" si="19"/>
        <v>115009344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-6</v>
      </c>
    </row>
    <row r="187" spans="1:8">
      <c r="A187" s="424" t="str">
        <f t="shared" si="18"/>
        <v>БЪЛГАРСКА РОЗА АД</v>
      </c>
      <c r="B187" s="424" t="str">
        <f t="shared" si="19"/>
        <v>115009344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БЪЛГАРСКА РОЗА АД</v>
      </c>
      <c r="B188" s="424" t="str">
        <f t="shared" si="19"/>
        <v>115009344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БЪЛГАРСКА РОЗА АД</v>
      </c>
      <c r="B189" s="424" t="str">
        <f t="shared" si="19"/>
        <v>115009344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-4</v>
      </c>
    </row>
    <row r="190" spans="1:8">
      <c r="A190" s="424" t="str">
        <f t="shared" si="18"/>
        <v>БЪЛГАРСКА РОЗА АД</v>
      </c>
      <c r="B190" s="424" t="str">
        <f t="shared" si="19"/>
        <v>115009344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0</v>
      </c>
    </row>
    <row r="191" spans="1:8">
      <c r="A191" s="424" t="str">
        <f t="shared" si="18"/>
        <v>БЪЛГАРСКА РОЗА АД</v>
      </c>
      <c r="B191" s="424" t="str">
        <f t="shared" si="19"/>
        <v>115009344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112</v>
      </c>
    </row>
    <row r="192" spans="1:8">
      <c r="A192" s="424" t="str">
        <f t="shared" si="18"/>
        <v>БЪЛГАРСКА РОЗА АД</v>
      </c>
      <c r="B192" s="424" t="str">
        <f t="shared" si="19"/>
        <v>115009344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-16</v>
      </c>
    </row>
    <row r="193" spans="1:8">
      <c r="A193" s="424" t="str">
        <f t="shared" si="18"/>
        <v>БЪЛГАРСКА РОЗА АД</v>
      </c>
      <c r="B193" s="424" t="str">
        <f t="shared" si="19"/>
        <v>115009344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БЪЛГАРСКА РОЗА АД</v>
      </c>
      <c r="B194" s="424" t="str">
        <f t="shared" si="19"/>
        <v>115009344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БЪЛГАРСКА РОЗА АД</v>
      </c>
      <c r="B195" s="424" t="str">
        <f t="shared" si="19"/>
        <v>115009344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БЪЛГАРСКА РОЗА АД</v>
      </c>
      <c r="B196" s="424" t="str">
        <f t="shared" si="19"/>
        <v>115009344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БЪЛГАРСКА РОЗА АД</v>
      </c>
      <c r="B197" s="424" t="str">
        <f t="shared" si="19"/>
        <v>115009344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БЪЛГАРСКА РОЗА АД</v>
      </c>
      <c r="B198" s="424" t="str">
        <f t="shared" si="19"/>
        <v>115009344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БЪЛГАРСКА РОЗА АД</v>
      </c>
      <c r="B199" s="424" t="str">
        <f t="shared" si="19"/>
        <v>115009344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БЪЛГАРСКА РОЗА АД</v>
      </c>
      <c r="B200" s="424" t="str">
        <f t="shared" si="19"/>
        <v>115009344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БЪЛГАРСКА РОЗА АД</v>
      </c>
      <c r="B201" s="424" t="str">
        <f t="shared" si="19"/>
        <v>115009344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БЪЛГАРСКА РОЗА АД</v>
      </c>
      <c r="B202" s="424" t="str">
        <f t="shared" si="19"/>
        <v>115009344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-16</v>
      </c>
    </row>
    <row r="203" spans="1:8">
      <c r="A203" s="424" t="str">
        <f t="shared" si="18"/>
        <v>БЪЛГАРСКА РОЗА АД</v>
      </c>
      <c r="B203" s="424" t="str">
        <f t="shared" si="19"/>
        <v>115009344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БЪЛГАРСКА РОЗА АД</v>
      </c>
      <c r="B204" s="424" t="str">
        <f t="shared" si="19"/>
        <v>115009344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БЪЛГАРСКА РОЗА АД</v>
      </c>
      <c r="B205" s="424" t="str">
        <f t="shared" si="19"/>
        <v>115009344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0</v>
      </c>
    </row>
    <row r="206" spans="1:8">
      <c r="A206" s="424" t="str">
        <f t="shared" si="18"/>
        <v>БЪЛГАРСКА РОЗА АД</v>
      </c>
      <c r="B206" s="424" t="str">
        <f t="shared" si="19"/>
        <v>115009344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0</v>
      </c>
    </row>
    <row r="207" spans="1:8">
      <c r="A207" s="424" t="str">
        <f t="shared" si="18"/>
        <v>БЪЛГАРСКА РОЗА АД</v>
      </c>
      <c r="B207" s="424" t="str">
        <f t="shared" si="19"/>
        <v>115009344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БЪЛГАРСКА РОЗА АД</v>
      </c>
      <c r="B208" s="424" t="str">
        <f t="shared" si="19"/>
        <v>115009344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0</v>
      </c>
    </row>
    <row r="209" spans="1:8">
      <c r="A209" s="424" t="str">
        <f t="shared" si="18"/>
        <v>БЪЛГАРСКА РОЗА АД</v>
      </c>
      <c r="B209" s="424" t="str">
        <f t="shared" si="19"/>
        <v>115009344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28</v>
      </c>
    </row>
    <row r="210" spans="1:8">
      <c r="A210" s="424" t="str">
        <f t="shared" si="18"/>
        <v>БЪЛГАРСКА РОЗА АД</v>
      </c>
      <c r="B210" s="424" t="str">
        <f t="shared" si="19"/>
        <v>115009344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-2</v>
      </c>
    </row>
    <row r="211" spans="1:8">
      <c r="A211" s="424" t="str">
        <f t="shared" si="18"/>
        <v>БЪЛГАРСКА РОЗА АД</v>
      </c>
      <c r="B211" s="424" t="str">
        <f t="shared" si="19"/>
        <v>115009344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26</v>
      </c>
    </row>
    <row r="212" spans="1:8">
      <c r="A212" s="424" t="str">
        <f t="shared" si="18"/>
        <v>БЪЛГАРСКА РОЗА АД</v>
      </c>
      <c r="B212" s="424" t="str">
        <f t="shared" si="19"/>
        <v>115009344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122</v>
      </c>
    </row>
    <row r="213" spans="1:8">
      <c r="A213" s="424" t="str">
        <f t="shared" si="18"/>
        <v>БЪЛГАРСКА РОЗА АД</v>
      </c>
      <c r="B213" s="424" t="str">
        <f t="shared" si="19"/>
        <v>115009344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1493</v>
      </c>
    </row>
    <row r="214" spans="1:8">
      <c r="A214" s="424" t="str">
        <f t="shared" si="18"/>
        <v>БЪЛГАРСКА РОЗА АД</v>
      </c>
      <c r="B214" s="424" t="str">
        <f t="shared" si="19"/>
        <v>115009344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1615</v>
      </c>
    </row>
    <row r="215" spans="1:8">
      <c r="A215" s="424" t="str">
        <f t="shared" si="18"/>
        <v>БЪЛГАРСКА РОЗА АД</v>
      </c>
      <c r="B215" s="424" t="str">
        <f t="shared" si="19"/>
        <v>115009344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1615</v>
      </c>
    </row>
    <row r="216" spans="1:8">
      <c r="A216" s="424" t="str">
        <f t="shared" si="18"/>
        <v>БЪЛГАРСКА РОЗА АД</v>
      </c>
      <c r="B216" s="424" t="str">
        <f t="shared" si="19"/>
        <v>115009344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БЪЛГАРСКА РОЗА АД</v>
      </c>
      <c r="B218" s="424" t="str">
        <f t="shared" ref="B218:B281" si="22">pdeBulstat</f>
        <v>115009344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5351</v>
      </c>
    </row>
    <row r="219" spans="1:8">
      <c r="A219" s="424" t="str">
        <f t="shared" si="21"/>
        <v>БЪЛГАРСКА РОЗА АД</v>
      </c>
      <c r="B219" s="424" t="str">
        <f t="shared" si="22"/>
        <v>115009344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БЪЛГАРСКА РОЗА АД</v>
      </c>
      <c r="B220" s="424" t="str">
        <f t="shared" si="22"/>
        <v>115009344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БЪЛГАРСКА РОЗА АД</v>
      </c>
      <c r="B221" s="424" t="str">
        <f t="shared" si="22"/>
        <v>115009344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БЪЛГАРСКА РОЗА АД</v>
      </c>
      <c r="B222" s="424" t="str">
        <f t="shared" si="22"/>
        <v>115009344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5351</v>
      </c>
    </row>
    <row r="223" spans="1:8">
      <c r="A223" s="424" t="str">
        <f t="shared" si="21"/>
        <v>БЪЛГАРСКА РОЗА АД</v>
      </c>
      <c r="B223" s="424" t="str">
        <f t="shared" si="22"/>
        <v>115009344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БЪЛГАРСКА РОЗА АД</v>
      </c>
      <c r="B224" s="424" t="str">
        <f t="shared" si="22"/>
        <v>115009344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БЪЛГАРСКА РОЗА АД</v>
      </c>
      <c r="B225" s="424" t="str">
        <f t="shared" si="22"/>
        <v>115009344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БЪЛГАРСКА РОЗА АД</v>
      </c>
      <c r="B226" s="424" t="str">
        <f t="shared" si="22"/>
        <v>115009344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БЪЛГАРСКА РОЗА АД</v>
      </c>
      <c r="B227" s="424" t="str">
        <f t="shared" si="22"/>
        <v>115009344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БЪЛГАРСКА РОЗА АД</v>
      </c>
      <c r="B228" s="424" t="str">
        <f t="shared" si="22"/>
        <v>115009344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БЪЛГАРСКА РОЗА АД</v>
      </c>
      <c r="B229" s="424" t="str">
        <f t="shared" si="22"/>
        <v>115009344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БЪЛГАРСКА РОЗА АД</v>
      </c>
      <c r="B230" s="424" t="str">
        <f t="shared" si="22"/>
        <v>115009344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БЪЛГАРСКА РОЗА АД</v>
      </c>
      <c r="B231" s="424" t="str">
        <f t="shared" si="22"/>
        <v>115009344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БЪЛГАРСКА РОЗА АД</v>
      </c>
      <c r="B232" s="424" t="str">
        <f t="shared" si="22"/>
        <v>115009344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БЪЛГАРСКА РОЗА АД</v>
      </c>
      <c r="B233" s="424" t="str">
        <f t="shared" si="22"/>
        <v>115009344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БЪЛГАРСКА РОЗА АД</v>
      </c>
      <c r="B234" s="424" t="str">
        <f t="shared" si="22"/>
        <v>115009344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БЪЛГАРСКА РОЗА АД</v>
      </c>
      <c r="B235" s="424" t="str">
        <f t="shared" si="22"/>
        <v>115009344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БЪЛГАРСКА РОЗА АД</v>
      </c>
      <c r="B236" s="424" t="str">
        <f t="shared" si="22"/>
        <v>115009344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5351</v>
      </c>
    </row>
    <row r="237" spans="1:8">
      <c r="A237" s="424" t="str">
        <f t="shared" si="21"/>
        <v>БЪЛГАРСКА РОЗА АД</v>
      </c>
      <c r="B237" s="424" t="str">
        <f t="shared" si="22"/>
        <v>115009344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БЪЛГАРСКА РОЗА АД</v>
      </c>
      <c r="B238" s="424" t="str">
        <f t="shared" si="22"/>
        <v>115009344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БЪЛГАРСКА РОЗА АД</v>
      </c>
      <c r="B239" s="424" t="str">
        <f t="shared" si="22"/>
        <v>115009344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5351</v>
      </c>
    </row>
    <row r="240" spans="1:8">
      <c r="A240" s="424" t="str">
        <f t="shared" si="21"/>
        <v>БЪЛГАРСКА РОЗА АД</v>
      </c>
      <c r="B240" s="424" t="str">
        <f t="shared" si="22"/>
        <v>115009344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БЪЛГАРСКА РОЗА АД</v>
      </c>
      <c r="B241" s="424" t="str">
        <f t="shared" si="22"/>
        <v>115009344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БЪЛГАРСКА РОЗА АД</v>
      </c>
      <c r="B242" s="424" t="str">
        <f t="shared" si="22"/>
        <v>115009344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БЪЛГАРСКА РОЗА АД</v>
      </c>
      <c r="B243" s="424" t="str">
        <f t="shared" si="22"/>
        <v>115009344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БЪЛГАРСКА РОЗА АД</v>
      </c>
      <c r="B244" s="424" t="str">
        <f t="shared" si="22"/>
        <v>115009344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БЪЛГАРСКА РОЗА АД</v>
      </c>
      <c r="B245" s="424" t="str">
        <f t="shared" si="22"/>
        <v>115009344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БЪЛГАРСКА РОЗА АД</v>
      </c>
      <c r="B246" s="424" t="str">
        <f t="shared" si="22"/>
        <v>115009344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БЪЛГАРСКА РОЗА АД</v>
      </c>
      <c r="B247" s="424" t="str">
        <f t="shared" si="22"/>
        <v>115009344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БЪЛГАРСКА РОЗА АД</v>
      </c>
      <c r="B248" s="424" t="str">
        <f t="shared" si="22"/>
        <v>115009344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БЪЛГАРСКА РОЗА АД</v>
      </c>
      <c r="B249" s="424" t="str">
        <f t="shared" si="22"/>
        <v>115009344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БЪЛГАРСКА РОЗА АД</v>
      </c>
      <c r="B250" s="424" t="str">
        <f t="shared" si="22"/>
        <v>115009344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БЪЛГАРСКА РОЗА АД</v>
      </c>
      <c r="B251" s="424" t="str">
        <f t="shared" si="22"/>
        <v>115009344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БЪЛГАРСКА РОЗА АД</v>
      </c>
      <c r="B252" s="424" t="str">
        <f t="shared" si="22"/>
        <v>115009344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БЪЛГАРСКА РОЗА АД</v>
      </c>
      <c r="B253" s="424" t="str">
        <f t="shared" si="22"/>
        <v>115009344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БЪЛГАРСКА РОЗА АД</v>
      </c>
      <c r="B254" s="424" t="str">
        <f t="shared" si="22"/>
        <v>115009344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БЪЛГАРСКА РОЗА АД</v>
      </c>
      <c r="B255" s="424" t="str">
        <f t="shared" si="22"/>
        <v>115009344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БЪЛГАРСКА РОЗА АД</v>
      </c>
      <c r="B256" s="424" t="str">
        <f t="shared" si="22"/>
        <v>115009344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БЪЛГАРСКА РОЗА АД</v>
      </c>
      <c r="B257" s="424" t="str">
        <f t="shared" si="22"/>
        <v>115009344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БЪЛГАРСКА РОЗА АД</v>
      </c>
      <c r="B258" s="424" t="str">
        <f t="shared" si="22"/>
        <v>115009344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БЪЛГАРСКА РОЗА АД</v>
      </c>
      <c r="B259" s="424" t="str">
        <f t="shared" si="22"/>
        <v>115009344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БЪЛГАРСКА РОЗА АД</v>
      </c>
      <c r="B260" s="424" t="str">
        <f t="shared" si="22"/>
        <v>115009344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БЪЛГАРСКА РОЗА АД</v>
      </c>
      <c r="B261" s="424" t="str">
        <f t="shared" si="22"/>
        <v>115009344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БЪЛГАРСКА РОЗА АД</v>
      </c>
      <c r="B262" s="424" t="str">
        <f t="shared" si="22"/>
        <v>115009344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135</v>
      </c>
    </row>
    <row r="263" spans="1:8">
      <c r="A263" s="424" t="str">
        <f t="shared" si="21"/>
        <v>БЪЛГАРСКА РОЗА АД</v>
      </c>
      <c r="B263" s="424" t="str">
        <f t="shared" si="22"/>
        <v>115009344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БЪЛГАРСКА РОЗА АД</v>
      </c>
      <c r="B264" s="424" t="str">
        <f t="shared" si="22"/>
        <v>115009344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БЪЛГАРСКА РОЗА АД</v>
      </c>
      <c r="B265" s="424" t="str">
        <f t="shared" si="22"/>
        <v>115009344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БЪЛГАРСКА РОЗА АД</v>
      </c>
      <c r="B266" s="424" t="str">
        <f t="shared" si="22"/>
        <v>115009344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135</v>
      </c>
    </row>
    <row r="267" spans="1:8">
      <c r="A267" s="424" t="str">
        <f t="shared" si="21"/>
        <v>БЪЛГАРСКА РОЗА АД</v>
      </c>
      <c r="B267" s="424" t="str">
        <f t="shared" si="22"/>
        <v>115009344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БЪЛГАРСКА РОЗА АД</v>
      </c>
      <c r="B268" s="424" t="str">
        <f t="shared" si="22"/>
        <v>115009344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БЪЛГАРСКА РОЗА АД</v>
      </c>
      <c r="B269" s="424" t="str">
        <f t="shared" si="22"/>
        <v>115009344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БЪЛГАРСКА РОЗА АД</v>
      </c>
      <c r="B270" s="424" t="str">
        <f t="shared" si="22"/>
        <v>115009344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БЪЛГАРСКА РОЗА АД</v>
      </c>
      <c r="B271" s="424" t="str">
        <f t="shared" si="22"/>
        <v>115009344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БЪЛГАРСКА РОЗА АД</v>
      </c>
      <c r="B272" s="424" t="str">
        <f t="shared" si="22"/>
        <v>115009344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БЪЛГАРСКА РОЗА АД</v>
      </c>
      <c r="B273" s="424" t="str">
        <f t="shared" si="22"/>
        <v>115009344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БЪЛГАРСКА РОЗА АД</v>
      </c>
      <c r="B274" s="424" t="str">
        <f t="shared" si="22"/>
        <v>115009344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БЪЛГАРСКА РОЗА АД</v>
      </c>
      <c r="B275" s="424" t="str">
        <f t="shared" si="22"/>
        <v>115009344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БЪЛГАРСКА РОЗА АД</v>
      </c>
      <c r="B276" s="424" t="str">
        <f t="shared" si="22"/>
        <v>115009344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БЪЛГАРСКА РОЗА АД</v>
      </c>
      <c r="B277" s="424" t="str">
        <f t="shared" si="22"/>
        <v>115009344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БЪЛГАРСКА РОЗА АД</v>
      </c>
      <c r="B278" s="424" t="str">
        <f t="shared" si="22"/>
        <v>115009344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БЪЛГАРСКА РОЗА АД</v>
      </c>
      <c r="B279" s="424" t="str">
        <f t="shared" si="22"/>
        <v>115009344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БЪЛГАРСКА РОЗА АД</v>
      </c>
      <c r="B280" s="424" t="str">
        <f t="shared" si="22"/>
        <v>115009344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135</v>
      </c>
    </row>
    <row r="281" spans="1:8">
      <c r="A281" s="424" t="str">
        <f t="shared" si="21"/>
        <v>БЪЛГАРСКА РОЗА АД</v>
      </c>
      <c r="B281" s="424" t="str">
        <f t="shared" si="22"/>
        <v>115009344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БЪЛГАРСКА РОЗА АД</v>
      </c>
      <c r="B282" s="424" t="str">
        <f t="shared" ref="B282:B345" si="25">pdeBulstat</f>
        <v>115009344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БЪЛГАРСКА РОЗА АД</v>
      </c>
      <c r="B283" s="424" t="str">
        <f t="shared" si="25"/>
        <v>115009344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135</v>
      </c>
    </row>
    <row r="284" spans="1:8">
      <c r="A284" s="424" t="str">
        <f t="shared" si="24"/>
        <v>БЪЛГАРСКА РОЗА АД</v>
      </c>
      <c r="B284" s="424" t="str">
        <f t="shared" si="25"/>
        <v>115009344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1242</v>
      </c>
    </row>
    <row r="285" spans="1:8">
      <c r="A285" s="424" t="str">
        <f t="shared" si="24"/>
        <v>БЪЛГАРСКА РОЗА АД</v>
      </c>
      <c r="B285" s="424" t="str">
        <f t="shared" si="25"/>
        <v>115009344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БЪЛГАРСКА РОЗА АД</v>
      </c>
      <c r="B286" s="424" t="str">
        <f t="shared" si="25"/>
        <v>115009344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БЪЛГАРСКА РОЗА АД</v>
      </c>
      <c r="B287" s="424" t="str">
        <f t="shared" si="25"/>
        <v>115009344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БЪЛГАРСКА РОЗА АД</v>
      </c>
      <c r="B288" s="424" t="str">
        <f t="shared" si="25"/>
        <v>115009344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1242</v>
      </c>
    </row>
    <row r="289" spans="1:8">
      <c r="A289" s="424" t="str">
        <f t="shared" si="24"/>
        <v>БЪЛГАРСКА РОЗА АД</v>
      </c>
      <c r="B289" s="424" t="str">
        <f t="shared" si="25"/>
        <v>115009344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БЪЛГАРСКА РОЗА АД</v>
      </c>
      <c r="B290" s="424" t="str">
        <f t="shared" si="25"/>
        <v>115009344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БЪЛГАРСКА РОЗА АД</v>
      </c>
      <c r="B291" s="424" t="str">
        <f t="shared" si="25"/>
        <v>115009344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БЪЛГАРСКА РОЗА АД</v>
      </c>
      <c r="B292" s="424" t="str">
        <f t="shared" si="25"/>
        <v>115009344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БЪЛГАРСКА РОЗА АД</v>
      </c>
      <c r="B293" s="424" t="str">
        <f t="shared" si="25"/>
        <v>115009344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БЪЛГАРСКА РОЗА АД</v>
      </c>
      <c r="B294" s="424" t="str">
        <f t="shared" si="25"/>
        <v>115009344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БЪЛГАРСКА РОЗА АД</v>
      </c>
      <c r="B295" s="424" t="str">
        <f t="shared" si="25"/>
        <v>115009344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БЪЛГАРСКА РОЗА АД</v>
      </c>
      <c r="B296" s="424" t="str">
        <f t="shared" si="25"/>
        <v>115009344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БЪЛГАРСКА РОЗА АД</v>
      </c>
      <c r="B297" s="424" t="str">
        <f t="shared" si="25"/>
        <v>115009344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БЪЛГАРСКА РОЗА АД</v>
      </c>
      <c r="B298" s="424" t="str">
        <f t="shared" si="25"/>
        <v>115009344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БЪЛГАРСКА РОЗА АД</v>
      </c>
      <c r="B299" s="424" t="str">
        <f t="shared" si="25"/>
        <v>115009344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БЪЛГАРСКА РОЗА АД</v>
      </c>
      <c r="B300" s="424" t="str">
        <f t="shared" si="25"/>
        <v>115009344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БЪЛГАРСКА РОЗА АД</v>
      </c>
      <c r="B301" s="424" t="str">
        <f t="shared" si="25"/>
        <v>115009344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БЪЛГАРСКА РОЗА АД</v>
      </c>
      <c r="B302" s="424" t="str">
        <f t="shared" si="25"/>
        <v>115009344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1242</v>
      </c>
    </row>
    <row r="303" spans="1:8">
      <c r="A303" s="424" t="str">
        <f t="shared" si="24"/>
        <v>БЪЛГАРСКА РОЗА АД</v>
      </c>
      <c r="B303" s="424" t="str">
        <f t="shared" si="25"/>
        <v>115009344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БЪЛГАРСКА РОЗА АД</v>
      </c>
      <c r="B304" s="424" t="str">
        <f t="shared" si="25"/>
        <v>115009344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БЪЛГАРСКА РОЗА АД</v>
      </c>
      <c r="B305" s="424" t="str">
        <f t="shared" si="25"/>
        <v>115009344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1242</v>
      </c>
    </row>
    <row r="306" spans="1:8">
      <c r="A306" s="424" t="str">
        <f t="shared" si="24"/>
        <v>БЪЛГАРСКА РОЗА АД</v>
      </c>
      <c r="B306" s="424" t="str">
        <f t="shared" si="25"/>
        <v>115009344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БЪЛГАРСКА РОЗА АД</v>
      </c>
      <c r="B307" s="424" t="str">
        <f t="shared" si="25"/>
        <v>115009344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БЪЛГАРСКА РОЗА АД</v>
      </c>
      <c r="B308" s="424" t="str">
        <f t="shared" si="25"/>
        <v>115009344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БЪЛГАРСКА РОЗА АД</v>
      </c>
      <c r="B309" s="424" t="str">
        <f t="shared" si="25"/>
        <v>115009344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БЪЛГАРСКА РОЗА АД</v>
      </c>
      <c r="B310" s="424" t="str">
        <f t="shared" si="25"/>
        <v>115009344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БЪЛГАРСКА РОЗА АД</v>
      </c>
      <c r="B311" s="424" t="str">
        <f t="shared" si="25"/>
        <v>115009344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БЪЛГАРСКА РОЗА АД</v>
      </c>
      <c r="B312" s="424" t="str">
        <f t="shared" si="25"/>
        <v>115009344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БЪЛГАРСКА РОЗА АД</v>
      </c>
      <c r="B313" s="424" t="str">
        <f t="shared" si="25"/>
        <v>115009344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БЪЛГАРСКА РОЗА АД</v>
      </c>
      <c r="B314" s="424" t="str">
        <f t="shared" si="25"/>
        <v>115009344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БЪЛГАРСКА РОЗА АД</v>
      </c>
      <c r="B315" s="424" t="str">
        <f t="shared" si="25"/>
        <v>115009344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БЪЛГАРСКА РОЗА АД</v>
      </c>
      <c r="B316" s="424" t="str">
        <f t="shared" si="25"/>
        <v>115009344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БЪЛГАРСКА РОЗА АД</v>
      </c>
      <c r="B317" s="424" t="str">
        <f t="shared" si="25"/>
        <v>115009344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БЪЛГАРСКА РОЗА АД</v>
      </c>
      <c r="B318" s="424" t="str">
        <f t="shared" si="25"/>
        <v>115009344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БЪЛГАРСКА РОЗА АД</v>
      </c>
      <c r="B319" s="424" t="str">
        <f t="shared" si="25"/>
        <v>115009344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БЪЛГАРСКА РОЗА АД</v>
      </c>
      <c r="B320" s="424" t="str">
        <f t="shared" si="25"/>
        <v>115009344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БЪЛГАРСКА РОЗА АД</v>
      </c>
      <c r="B321" s="424" t="str">
        <f t="shared" si="25"/>
        <v>115009344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БЪЛГАРСКА РОЗА АД</v>
      </c>
      <c r="B322" s="424" t="str">
        <f t="shared" si="25"/>
        <v>115009344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БЪЛГАРСКА РОЗА АД</v>
      </c>
      <c r="B323" s="424" t="str">
        <f t="shared" si="25"/>
        <v>115009344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БЪЛГАРСКА РОЗА АД</v>
      </c>
      <c r="B324" s="424" t="str">
        <f t="shared" si="25"/>
        <v>115009344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БЪЛГАРСКА РОЗА АД</v>
      </c>
      <c r="B325" s="424" t="str">
        <f t="shared" si="25"/>
        <v>115009344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БЪЛГАРСКА РОЗА АД</v>
      </c>
      <c r="B326" s="424" t="str">
        <f t="shared" si="25"/>
        <v>115009344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БЪЛГАРСКА РОЗА АД</v>
      </c>
      <c r="B327" s="424" t="str">
        <f t="shared" si="25"/>
        <v>115009344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БЪЛГАРСКА РОЗА АД</v>
      </c>
      <c r="B328" s="424" t="str">
        <f t="shared" si="25"/>
        <v>115009344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-95</v>
      </c>
    </row>
    <row r="329" spans="1:8">
      <c r="A329" s="424" t="str">
        <f t="shared" si="24"/>
        <v>БЪЛГАРСКА РОЗА АД</v>
      </c>
      <c r="B329" s="424" t="str">
        <f t="shared" si="25"/>
        <v>115009344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БЪЛГАРСКА РОЗА АД</v>
      </c>
      <c r="B330" s="424" t="str">
        <f t="shared" si="25"/>
        <v>115009344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БЪЛГАРСКА РОЗА АД</v>
      </c>
      <c r="B331" s="424" t="str">
        <f t="shared" si="25"/>
        <v>115009344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БЪЛГАРСКА РОЗА АД</v>
      </c>
      <c r="B332" s="424" t="str">
        <f t="shared" si="25"/>
        <v>115009344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-95</v>
      </c>
    </row>
    <row r="333" spans="1:8">
      <c r="A333" s="424" t="str">
        <f t="shared" si="24"/>
        <v>БЪЛГАРСКА РОЗА АД</v>
      </c>
      <c r="B333" s="424" t="str">
        <f t="shared" si="25"/>
        <v>115009344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БЪЛГАРСКА РОЗА АД</v>
      </c>
      <c r="B334" s="424" t="str">
        <f t="shared" si="25"/>
        <v>115009344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БЪЛГАРСКА РОЗА АД</v>
      </c>
      <c r="B335" s="424" t="str">
        <f t="shared" si="25"/>
        <v>115009344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БЪЛГАРСКА РОЗА АД</v>
      </c>
      <c r="B336" s="424" t="str">
        <f t="shared" si="25"/>
        <v>115009344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БЪЛГАРСКА РОЗА АД</v>
      </c>
      <c r="B337" s="424" t="str">
        <f t="shared" si="25"/>
        <v>115009344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БЪЛГАРСКА РОЗА АД</v>
      </c>
      <c r="B338" s="424" t="str">
        <f t="shared" si="25"/>
        <v>115009344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БЪЛГАРСКА РОЗА АД</v>
      </c>
      <c r="B339" s="424" t="str">
        <f t="shared" si="25"/>
        <v>115009344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БЪЛГАРСКА РОЗА АД</v>
      </c>
      <c r="B340" s="424" t="str">
        <f t="shared" si="25"/>
        <v>115009344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БЪЛГАРСКА РОЗА АД</v>
      </c>
      <c r="B341" s="424" t="str">
        <f t="shared" si="25"/>
        <v>115009344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БЪЛГАРСКА РОЗА АД</v>
      </c>
      <c r="B342" s="424" t="str">
        <f t="shared" si="25"/>
        <v>115009344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БЪЛГАРСКА РОЗА АД</v>
      </c>
      <c r="B343" s="424" t="str">
        <f t="shared" si="25"/>
        <v>115009344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БЪЛГАРСКА РОЗА АД</v>
      </c>
      <c r="B344" s="424" t="str">
        <f t="shared" si="25"/>
        <v>115009344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БЪЛГАРСКА РОЗА АД</v>
      </c>
      <c r="B345" s="424" t="str">
        <f t="shared" si="25"/>
        <v>115009344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БЪЛГАРСКА РОЗА АД</v>
      </c>
      <c r="B346" s="424" t="str">
        <f t="shared" ref="B346:B409" si="28">pdeBulstat</f>
        <v>115009344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-95</v>
      </c>
    </row>
    <row r="347" spans="1:8">
      <c r="A347" s="424" t="str">
        <f t="shared" si="27"/>
        <v>БЪЛГАРСКА РОЗА АД</v>
      </c>
      <c r="B347" s="424" t="str">
        <f t="shared" si="28"/>
        <v>115009344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БЪЛГАРСКА РОЗА АД</v>
      </c>
      <c r="B348" s="424" t="str">
        <f t="shared" si="28"/>
        <v>115009344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БЪЛГАРСКА РОЗА АД</v>
      </c>
      <c r="B349" s="424" t="str">
        <f t="shared" si="28"/>
        <v>115009344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-95</v>
      </c>
    </row>
    <row r="350" spans="1:8">
      <c r="A350" s="424" t="str">
        <f t="shared" si="27"/>
        <v>БЪЛГАРСКА РОЗА АД</v>
      </c>
      <c r="B350" s="424" t="str">
        <f t="shared" si="28"/>
        <v>115009344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267</v>
      </c>
    </row>
    <row r="351" spans="1:8">
      <c r="A351" s="424" t="str">
        <f t="shared" si="27"/>
        <v>БЪЛГАРСКА РОЗА АД</v>
      </c>
      <c r="B351" s="424" t="str">
        <f t="shared" si="28"/>
        <v>115009344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БЪЛГАРСКА РОЗА АД</v>
      </c>
      <c r="B352" s="424" t="str">
        <f t="shared" si="28"/>
        <v>115009344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БЪЛГАРСКА РОЗА АД</v>
      </c>
      <c r="B353" s="424" t="str">
        <f t="shared" si="28"/>
        <v>115009344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БЪЛГАРСКА РОЗА АД</v>
      </c>
      <c r="B354" s="424" t="str">
        <f t="shared" si="28"/>
        <v>115009344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267</v>
      </c>
    </row>
    <row r="355" spans="1:8">
      <c r="A355" s="424" t="str">
        <f t="shared" si="27"/>
        <v>БЪЛГАРСКА РОЗА АД</v>
      </c>
      <c r="B355" s="424" t="str">
        <f t="shared" si="28"/>
        <v>115009344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БЪЛГАРСКА РОЗА АД</v>
      </c>
      <c r="B356" s="424" t="str">
        <f t="shared" si="28"/>
        <v>115009344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БЪЛГАРСКА РОЗА АД</v>
      </c>
      <c r="B357" s="424" t="str">
        <f t="shared" si="28"/>
        <v>115009344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БЪЛГАРСКА РОЗА АД</v>
      </c>
      <c r="B358" s="424" t="str">
        <f t="shared" si="28"/>
        <v>115009344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БЪЛГАРСКА РОЗА АД</v>
      </c>
      <c r="B359" s="424" t="str">
        <f t="shared" si="28"/>
        <v>115009344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БЪЛГАРСКА РОЗА АД</v>
      </c>
      <c r="B360" s="424" t="str">
        <f t="shared" si="28"/>
        <v>115009344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БЪЛГАРСКА РОЗА АД</v>
      </c>
      <c r="B361" s="424" t="str">
        <f t="shared" si="28"/>
        <v>115009344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БЪЛГАРСКА РОЗА АД</v>
      </c>
      <c r="B362" s="424" t="str">
        <f t="shared" si="28"/>
        <v>115009344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БЪЛГАРСКА РОЗА АД</v>
      </c>
      <c r="B363" s="424" t="str">
        <f t="shared" si="28"/>
        <v>115009344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БЪЛГАРСКА РОЗА АД</v>
      </c>
      <c r="B364" s="424" t="str">
        <f t="shared" si="28"/>
        <v>115009344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БЪЛГАРСКА РОЗА АД</v>
      </c>
      <c r="B365" s="424" t="str">
        <f t="shared" si="28"/>
        <v>115009344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БЪЛГАРСКА РОЗА АД</v>
      </c>
      <c r="B366" s="424" t="str">
        <f t="shared" si="28"/>
        <v>115009344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БЪЛГАРСКА РОЗА АД</v>
      </c>
      <c r="B367" s="424" t="str">
        <f t="shared" si="28"/>
        <v>115009344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-1</v>
      </c>
    </row>
    <row r="368" spans="1:8">
      <c r="A368" s="424" t="str">
        <f t="shared" si="27"/>
        <v>БЪЛГАРСКА РОЗА АД</v>
      </c>
      <c r="B368" s="424" t="str">
        <f t="shared" si="28"/>
        <v>115009344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266</v>
      </c>
    </row>
    <row r="369" spans="1:8">
      <c r="A369" s="424" t="str">
        <f t="shared" si="27"/>
        <v>БЪЛГАРСКА РОЗА АД</v>
      </c>
      <c r="B369" s="424" t="str">
        <f t="shared" si="28"/>
        <v>115009344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БЪЛГАРСКА РОЗА АД</v>
      </c>
      <c r="B370" s="424" t="str">
        <f t="shared" si="28"/>
        <v>115009344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БЪЛГАРСКА РОЗА АД</v>
      </c>
      <c r="B371" s="424" t="str">
        <f t="shared" si="28"/>
        <v>115009344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266</v>
      </c>
    </row>
    <row r="372" spans="1:8">
      <c r="A372" s="424" t="str">
        <f t="shared" si="27"/>
        <v>БЪЛГАРСКА РОЗА АД</v>
      </c>
      <c r="B372" s="424" t="str">
        <f t="shared" si="28"/>
        <v>115009344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0</v>
      </c>
    </row>
    <row r="373" spans="1:8">
      <c r="A373" s="424" t="str">
        <f t="shared" si="27"/>
        <v>БЪЛГАРСКА РОЗА АД</v>
      </c>
      <c r="B373" s="424" t="str">
        <f t="shared" si="28"/>
        <v>115009344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БЪЛГАРСКА РОЗА АД</v>
      </c>
      <c r="B374" s="424" t="str">
        <f t="shared" si="28"/>
        <v>115009344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БЪЛГАРСКА РОЗА АД</v>
      </c>
      <c r="B375" s="424" t="str">
        <f t="shared" si="28"/>
        <v>115009344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БЪЛГАРСКА РОЗА АД</v>
      </c>
      <c r="B376" s="424" t="str">
        <f t="shared" si="28"/>
        <v>115009344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0</v>
      </c>
    </row>
    <row r="377" spans="1:8">
      <c r="A377" s="424" t="str">
        <f t="shared" si="27"/>
        <v>БЪЛГАРСКА РОЗА АД</v>
      </c>
      <c r="B377" s="424" t="str">
        <f t="shared" si="28"/>
        <v>115009344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-102</v>
      </c>
    </row>
    <row r="378" spans="1:8">
      <c r="A378" s="424" t="str">
        <f t="shared" si="27"/>
        <v>БЪЛГАРСКА РОЗА АД</v>
      </c>
      <c r="B378" s="424" t="str">
        <f t="shared" si="28"/>
        <v>115009344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БЪЛГАРСКА РОЗА АД</v>
      </c>
      <c r="B379" s="424" t="str">
        <f t="shared" si="28"/>
        <v>115009344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БЪЛГАРСКА РОЗА АД</v>
      </c>
      <c r="B380" s="424" t="str">
        <f t="shared" si="28"/>
        <v>115009344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БЪЛГАРСКА РОЗА АД</v>
      </c>
      <c r="B381" s="424" t="str">
        <f t="shared" si="28"/>
        <v>115009344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БЪЛГАРСКА РОЗА АД</v>
      </c>
      <c r="B382" s="424" t="str">
        <f t="shared" si="28"/>
        <v>115009344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БЪЛГАРСКА РОЗА АД</v>
      </c>
      <c r="B383" s="424" t="str">
        <f t="shared" si="28"/>
        <v>115009344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БЪЛГАРСКА РОЗА АД</v>
      </c>
      <c r="B384" s="424" t="str">
        <f t="shared" si="28"/>
        <v>115009344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БЪЛГАРСКА РОЗА АД</v>
      </c>
      <c r="B385" s="424" t="str">
        <f t="shared" si="28"/>
        <v>115009344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БЪЛГАРСКА РОЗА АД</v>
      </c>
      <c r="B386" s="424" t="str">
        <f t="shared" si="28"/>
        <v>115009344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БЪЛГАРСКА РОЗА АД</v>
      </c>
      <c r="B387" s="424" t="str">
        <f t="shared" si="28"/>
        <v>115009344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БЪЛГАРСКА РОЗА АД</v>
      </c>
      <c r="B388" s="424" t="str">
        <f t="shared" si="28"/>
        <v>115009344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БЪЛГАРСКА РОЗА АД</v>
      </c>
      <c r="B389" s="424" t="str">
        <f t="shared" si="28"/>
        <v>115009344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БЪЛГАРСКА РОЗА АД</v>
      </c>
      <c r="B390" s="424" t="str">
        <f t="shared" si="28"/>
        <v>115009344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-102</v>
      </c>
    </row>
    <row r="391" spans="1:8">
      <c r="A391" s="424" t="str">
        <f t="shared" si="27"/>
        <v>БЪЛГАРСКА РОЗА АД</v>
      </c>
      <c r="B391" s="424" t="str">
        <f t="shared" si="28"/>
        <v>115009344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БЪЛГАРСКА РОЗА АД</v>
      </c>
      <c r="B392" s="424" t="str">
        <f t="shared" si="28"/>
        <v>115009344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БЪЛГАРСКА РОЗА АД</v>
      </c>
      <c r="B393" s="424" t="str">
        <f t="shared" si="28"/>
        <v>115009344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-102</v>
      </c>
    </row>
    <row r="394" spans="1:8">
      <c r="A394" s="424" t="str">
        <f t="shared" si="27"/>
        <v>БЪЛГАРСКА РОЗА АД</v>
      </c>
      <c r="B394" s="424" t="str">
        <f t="shared" si="28"/>
        <v>115009344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БЪЛГАРСКА РОЗА АД</v>
      </c>
      <c r="B395" s="424" t="str">
        <f t="shared" si="28"/>
        <v>115009344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БЪЛГАРСКА РОЗА АД</v>
      </c>
      <c r="B396" s="424" t="str">
        <f t="shared" si="28"/>
        <v>115009344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БЪЛГАРСКА РОЗА АД</v>
      </c>
      <c r="B397" s="424" t="str">
        <f t="shared" si="28"/>
        <v>115009344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БЪЛГАРСКА РОЗА АД</v>
      </c>
      <c r="B398" s="424" t="str">
        <f t="shared" si="28"/>
        <v>115009344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БЪЛГАРСКА РОЗА АД</v>
      </c>
      <c r="B399" s="424" t="str">
        <f t="shared" si="28"/>
        <v>115009344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БЪЛГАРСКА РОЗА АД</v>
      </c>
      <c r="B400" s="424" t="str">
        <f t="shared" si="28"/>
        <v>115009344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БЪЛГАРСКА РОЗА АД</v>
      </c>
      <c r="B401" s="424" t="str">
        <f t="shared" si="28"/>
        <v>115009344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БЪЛГАРСКА РОЗА АД</v>
      </c>
      <c r="B402" s="424" t="str">
        <f t="shared" si="28"/>
        <v>115009344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БЪЛГАРСКА РОЗА АД</v>
      </c>
      <c r="B403" s="424" t="str">
        <f t="shared" si="28"/>
        <v>115009344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БЪЛГАРСКА РОЗА АД</v>
      </c>
      <c r="B404" s="424" t="str">
        <f t="shared" si="28"/>
        <v>115009344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БЪЛГАРСКА РОЗА АД</v>
      </c>
      <c r="B405" s="424" t="str">
        <f t="shared" si="28"/>
        <v>115009344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БЪЛГАРСКА РОЗА АД</v>
      </c>
      <c r="B406" s="424" t="str">
        <f t="shared" si="28"/>
        <v>115009344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БЪЛГАРСКА РОЗА АД</v>
      </c>
      <c r="B407" s="424" t="str">
        <f t="shared" si="28"/>
        <v>115009344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БЪЛГАРСКА РОЗА АД</v>
      </c>
      <c r="B408" s="424" t="str">
        <f t="shared" si="28"/>
        <v>115009344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БЪЛГАРСКА РОЗА АД</v>
      </c>
      <c r="B409" s="424" t="str">
        <f t="shared" si="28"/>
        <v>115009344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БЪЛГАРСКА РОЗА АД</v>
      </c>
      <c r="B410" s="424" t="str">
        <f t="shared" ref="B410:B459" si="31">pdeBulstat</f>
        <v>115009344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БЪЛГАРСКА РОЗА АД</v>
      </c>
      <c r="B411" s="424" t="str">
        <f t="shared" si="31"/>
        <v>115009344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БЪЛГАРСКА РОЗА АД</v>
      </c>
      <c r="B412" s="424" t="str">
        <f t="shared" si="31"/>
        <v>115009344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БЪЛГАРСКА РОЗА АД</v>
      </c>
      <c r="B413" s="424" t="str">
        <f t="shared" si="31"/>
        <v>115009344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БЪЛГАРСКА РОЗА АД</v>
      </c>
      <c r="B414" s="424" t="str">
        <f t="shared" si="31"/>
        <v>115009344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БЪЛГАРСКА РОЗА АД</v>
      </c>
      <c r="B415" s="424" t="str">
        <f t="shared" si="31"/>
        <v>115009344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БЪЛГАРСКА РОЗА АД</v>
      </c>
      <c r="B416" s="424" t="str">
        <f t="shared" si="31"/>
        <v>115009344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6900</v>
      </c>
    </row>
    <row r="417" spans="1:8">
      <c r="A417" s="424" t="str">
        <f t="shared" si="30"/>
        <v>БЪЛГАРСКА РОЗА АД</v>
      </c>
      <c r="B417" s="424" t="str">
        <f t="shared" si="31"/>
        <v>115009344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БЪЛГАРСКА РОЗА АД</v>
      </c>
      <c r="B418" s="424" t="str">
        <f t="shared" si="31"/>
        <v>115009344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БЪЛГАРСКА РОЗА АД</v>
      </c>
      <c r="B419" s="424" t="str">
        <f t="shared" si="31"/>
        <v>115009344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БЪЛГАРСКА РОЗА АД</v>
      </c>
      <c r="B420" s="424" t="str">
        <f t="shared" si="31"/>
        <v>115009344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6900</v>
      </c>
    </row>
    <row r="421" spans="1:8">
      <c r="A421" s="424" t="str">
        <f t="shared" si="30"/>
        <v>БЪЛГАРСКА РОЗА АД</v>
      </c>
      <c r="B421" s="424" t="str">
        <f t="shared" si="31"/>
        <v>115009344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-102</v>
      </c>
    </row>
    <row r="422" spans="1:8">
      <c r="A422" s="424" t="str">
        <f t="shared" si="30"/>
        <v>БЪЛГАРСКА РОЗА АД</v>
      </c>
      <c r="B422" s="424" t="str">
        <f t="shared" si="31"/>
        <v>115009344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БЪЛГАРСКА РОЗА АД</v>
      </c>
      <c r="B423" s="424" t="str">
        <f t="shared" si="31"/>
        <v>115009344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БЪЛГАРСКА РОЗА АД</v>
      </c>
      <c r="B424" s="424" t="str">
        <f t="shared" si="31"/>
        <v>115009344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БЪЛГАРСКА РОЗА АД</v>
      </c>
      <c r="B425" s="424" t="str">
        <f t="shared" si="31"/>
        <v>115009344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БЪЛГАРСКА РОЗА АД</v>
      </c>
      <c r="B426" s="424" t="str">
        <f t="shared" si="31"/>
        <v>115009344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БЪЛГАРСКА РОЗА АД</v>
      </c>
      <c r="B427" s="424" t="str">
        <f t="shared" si="31"/>
        <v>115009344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БЪЛГАРСКА РОЗА АД</v>
      </c>
      <c r="B428" s="424" t="str">
        <f t="shared" si="31"/>
        <v>115009344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БЪЛГАРСКА РОЗА АД</v>
      </c>
      <c r="B429" s="424" t="str">
        <f t="shared" si="31"/>
        <v>115009344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БЪЛГАРСКА РОЗА АД</v>
      </c>
      <c r="B430" s="424" t="str">
        <f t="shared" si="31"/>
        <v>115009344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БЪЛГАРСКА РОЗА АД</v>
      </c>
      <c r="B431" s="424" t="str">
        <f t="shared" si="31"/>
        <v>115009344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БЪЛГАРСКА РОЗА АД</v>
      </c>
      <c r="B432" s="424" t="str">
        <f t="shared" si="31"/>
        <v>115009344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БЪЛГАРСКА РОЗА АД</v>
      </c>
      <c r="B433" s="424" t="str">
        <f t="shared" si="31"/>
        <v>115009344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-1</v>
      </c>
    </row>
    <row r="434" spans="1:8">
      <c r="A434" s="424" t="str">
        <f t="shared" si="30"/>
        <v>БЪЛГАРСКА РОЗА АД</v>
      </c>
      <c r="B434" s="424" t="str">
        <f t="shared" si="31"/>
        <v>115009344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6797</v>
      </c>
    </row>
    <row r="435" spans="1:8">
      <c r="A435" s="424" t="str">
        <f t="shared" si="30"/>
        <v>БЪЛГАРСКА РОЗА АД</v>
      </c>
      <c r="B435" s="424" t="str">
        <f t="shared" si="31"/>
        <v>115009344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БЪЛГАРСКА РОЗА АД</v>
      </c>
      <c r="B436" s="424" t="str">
        <f t="shared" si="31"/>
        <v>115009344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БЪЛГАРСКА РОЗА АД</v>
      </c>
      <c r="B437" s="424" t="str">
        <f t="shared" si="31"/>
        <v>115009344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6797</v>
      </c>
    </row>
    <row r="438" spans="1:8">
      <c r="A438" s="424" t="str">
        <f t="shared" si="30"/>
        <v>БЪЛГАРСКА РОЗА АД</v>
      </c>
      <c r="B438" s="424" t="str">
        <f t="shared" si="31"/>
        <v>115009344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БЪЛГАРСКА РОЗА АД</v>
      </c>
      <c r="B439" s="424" t="str">
        <f t="shared" si="31"/>
        <v>115009344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БЪЛГАРСКА РОЗА АД</v>
      </c>
      <c r="B440" s="424" t="str">
        <f t="shared" si="31"/>
        <v>115009344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БЪЛГАРСКА РОЗА АД</v>
      </c>
      <c r="B441" s="424" t="str">
        <f t="shared" si="31"/>
        <v>115009344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БЪЛГАРСКА РОЗА АД</v>
      </c>
      <c r="B442" s="424" t="str">
        <f t="shared" si="31"/>
        <v>115009344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БЪЛГАРСКА РОЗА АД</v>
      </c>
      <c r="B443" s="424" t="str">
        <f t="shared" si="31"/>
        <v>115009344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БЪЛГАРСКА РОЗА АД</v>
      </c>
      <c r="B444" s="424" t="str">
        <f t="shared" si="31"/>
        <v>115009344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БЪЛГАРСКА РОЗА АД</v>
      </c>
      <c r="B445" s="424" t="str">
        <f t="shared" si="31"/>
        <v>115009344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БЪЛГАРСКА РОЗА АД</v>
      </c>
      <c r="B446" s="424" t="str">
        <f t="shared" si="31"/>
        <v>115009344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БЪЛГАРСКА РОЗА АД</v>
      </c>
      <c r="B447" s="424" t="str">
        <f t="shared" si="31"/>
        <v>115009344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БЪЛГАРСКА РОЗА АД</v>
      </c>
      <c r="B448" s="424" t="str">
        <f t="shared" si="31"/>
        <v>115009344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БЪЛГАРСКА РОЗА АД</v>
      </c>
      <c r="B449" s="424" t="str">
        <f t="shared" si="31"/>
        <v>115009344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БЪЛГАРСКА РОЗА АД</v>
      </c>
      <c r="B450" s="424" t="str">
        <f t="shared" si="31"/>
        <v>115009344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БЪЛГАРСКА РОЗА АД</v>
      </c>
      <c r="B451" s="424" t="str">
        <f t="shared" si="31"/>
        <v>115009344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БЪЛГАРСКА РОЗА АД</v>
      </c>
      <c r="B452" s="424" t="str">
        <f t="shared" si="31"/>
        <v>115009344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БЪЛГАРСКА РОЗА АД</v>
      </c>
      <c r="B453" s="424" t="str">
        <f t="shared" si="31"/>
        <v>115009344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БЪЛГАРСКА РОЗА АД</v>
      </c>
      <c r="B454" s="424" t="str">
        <f t="shared" si="31"/>
        <v>115009344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БЪЛГАРСКА РОЗА АД</v>
      </c>
      <c r="B455" s="424" t="str">
        <f t="shared" si="31"/>
        <v>115009344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БЪЛГАРСКА РОЗА АД</v>
      </c>
      <c r="B456" s="424" t="str">
        <f t="shared" si="31"/>
        <v>115009344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БЪЛГАРСКА РОЗА АД</v>
      </c>
      <c r="B457" s="424" t="str">
        <f t="shared" si="31"/>
        <v>115009344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БЪЛГАРСКА РОЗА АД</v>
      </c>
      <c r="B458" s="424" t="str">
        <f t="shared" si="31"/>
        <v>115009344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БЪЛГАРСКА РОЗА АД</v>
      </c>
      <c r="B459" s="424" t="str">
        <f t="shared" si="31"/>
        <v>115009344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БЪЛГАРСКА РОЗА АД</v>
      </c>
      <c r="B461" s="424" t="str">
        <f t="shared" ref="B461:B524" si="34">pdeBulstat</f>
        <v>115009344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БЪЛГАРСКА РОЗА АД</v>
      </c>
      <c r="B462" s="424" t="str">
        <f t="shared" si="34"/>
        <v>115009344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БЪЛГАРСКА РОЗА АД</v>
      </c>
      <c r="B463" s="424" t="str">
        <f t="shared" si="34"/>
        <v>115009344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БЪЛГАРСКА РОЗА АД</v>
      </c>
      <c r="B464" s="424" t="str">
        <f t="shared" si="34"/>
        <v>115009344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БЪЛГАРСКА РОЗА АД</v>
      </c>
      <c r="B465" s="424" t="str">
        <f t="shared" si="34"/>
        <v>115009344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БЪЛГАРСКА РОЗА АД</v>
      </c>
      <c r="B466" s="424" t="str">
        <f t="shared" si="34"/>
        <v>115009344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БЪЛГАРСКА РОЗА АД</v>
      </c>
      <c r="B467" s="424" t="str">
        <f t="shared" si="34"/>
        <v>115009344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БЪЛГАРСКА РОЗА АД</v>
      </c>
      <c r="B468" s="424" t="str">
        <f t="shared" si="34"/>
        <v>115009344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БЪЛГАРСКА РОЗА АД</v>
      </c>
      <c r="B469" s="424" t="str">
        <f t="shared" si="34"/>
        <v>115009344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БЪЛГАРСКА РОЗА АД</v>
      </c>
      <c r="B470" s="424" t="str">
        <f t="shared" si="34"/>
        <v>115009344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БЪЛГАРСКА РОЗА АД</v>
      </c>
      <c r="B471" s="424" t="str">
        <f t="shared" si="34"/>
        <v>115009344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БЪЛГАРСКА РОЗА АД</v>
      </c>
      <c r="B472" s="424" t="str">
        <f t="shared" si="34"/>
        <v>115009344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БЪЛГАРСКА РОЗА АД</v>
      </c>
      <c r="B473" s="424" t="str">
        <f t="shared" si="34"/>
        <v>115009344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БЪЛГАРСКА РОЗА АД</v>
      </c>
      <c r="B474" s="424" t="str">
        <f t="shared" si="34"/>
        <v>115009344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БЪЛГАРСКА РОЗА АД</v>
      </c>
      <c r="B475" s="424" t="str">
        <f t="shared" si="34"/>
        <v>115009344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БЪЛГАРСКА РОЗА АД</v>
      </c>
      <c r="B476" s="424" t="str">
        <f t="shared" si="34"/>
        <v>115009344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БЪЛГАРСКА РОЗА АД</v>
      </c>
      <c r="B477" s="424" t="str">
        <f t="shared" si="34"/>
        <v>115009344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БЪЛГАРСКА РОЗА АД</v>
      </c>
      <c r="B478" s="424" t="str">
        <f t="shared" si="34"/>
        <v>115009344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БЪЛГАРСКА РОЗА АД</v>
      </c>
      <c r="B479" s="424" t="str">
        <f t="shared" si="34"/>
        <v>115009344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БЪЛГАРСКА РОЗА АД</v>
      </c>
      <c r="B480" s="424" t="str">
        <f t="shared" si="34"/>
        <v>115009344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БЪЛГАРСКА РОЗА АД</v>
      </c>
      <c r="B481" s="424" t="str">
        <f t="shared" si="34"/>
        <v>115009344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БЪЛГАРСКА РОЗА АД</v>
      </c>
      <c r="B482" s="424" t="str">
        <f t="shared" si="34"/>
        <v>115009344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БЪЛГАРСКА РОЗА АД</v>
      </c>
      <c r="B483" s="424" t="str">
        <f t="shared" si="34"/>
        <v>115009344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БЪЛГАРСКА РОЗА АД</v>
      </c>
      <c r="B484" s="424" t="str">
        <f t="shared" si="34"/>
        <v>115009344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БЪЛГАРСКА РОЗА АД</v>
      </c>
      <c r="B485" s="424" t="str">
        <f t="shared" si="34"/>
        <v>115009344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БЪЛГАРСКА РОЗА АД</v>
      </c>
      <c r="B486" s="424" t="str">
        <f t="shared" si="34"/>
        <v>115009344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БЪЛГАРСКА РОЗА АД</v>
      </c>
      <c r="B487" s="424" t="str">
        <f t="shared" si="34"/>
        <v>115009344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БЪЛГАРСКА РОЗА АД</v>
      </c>
      <c r="B488" s="424" t="str">
        <f t="shared" si="34"/>
        <v>115009344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БЪЛГАРСКА РОЗА АД</v>
      </c>
      <c r="B489" s="424" t="str">
        <f t="shared" si="34"/>
        <v>115009344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БЪЛГАРСКА РОЗА АД</v>
      </c>
      <c r="B490" s="424" t="str">
        <f t="shared" si="34"/>
        <v>115009344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БЪЛГАРСКА РОЗА АД</v>
      </c>
      <c r="B491" s="424" t="str">
        <f t="shared" si="34"/>
        <v>115009344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БЪЛГАРСКА РОЗА АД</v>
      </c>
      <c r="B492" s="424" t="str">
        <f t="shared" si="34"/>
        <v>115009344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БЪЛГАРСКА РОЗА АД</v>
      </c>
      <c r="B493" s="424" t="str">
        <f t="shared" si="34"/>
        <v>115009344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БЪЛГАРСКА РОЗА АД</v>
      </c>
      <c r="B494" s="424" t="str">
        <f t="shared" si="34"/>
        <v>115009344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БЪЛГАРСКА РОЗА АД</v>
      </c>
      <c r="B495" s="424" t="str">
        <f t="shared" si="34"/>
        <v>115009344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БЪЛГАРСКА РОЗА АД</v>
      </c>
      <c r="B496" s="424" t="str">
        <f t="shared" si="34"/>
        <v>115009344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БЪЛГАРСКА РОЗА АД</v>
      </c>
      <c r="B497" s="424" t="str">
        <f t="shared" si="34"/>
        <v>115009344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БЪЛГАРСКА РОЗА АД</v>
      </c>
      <c r="B498" s="424" t="str">
        <f t="shared" si="34"/>
        <v>115009344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БЪЛГАРСКА РОЗА АД</v>
      </c>
      <c r="B499" s="424" t="str">
        <f t="shared" si="34"/>
        <v>115009344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БЪЛГАРСКА РОЗА АД</v>
      </c>
      <c r="B500" s="424" t="str">
        <f t="shared" si="34"/>
        <v>115009344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БЪЛГАРСКА РОЗА АД</v>
      </c>
      <c r="B501" s="424" t="str">
        <f t="shared" si="34"/>
        <v>115009344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БЪЛГАРСКА РОЗА АД</v>
      </c>
      <c r="B502" s="424" t="str">
        <f t="shared" si="34"/>
        <v>115009344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БЪЛГАРСКА РОЗА АД</v>
      </c>
      <c r="B503" s="424" t="str">
        <f t="shared" si="34"/>
        <v>115009344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БЪЛГАРСКА РОЗА АД</v>
      </c>
      <c r="B504" s="424" t="str">
        <f t="shared" si="34"/>
        <v>115009344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БЪЛГАРСКА РОЗА АД</v>
      </c>
      <c r="B505" s="424" t="str">
        <f t="shared" si="34"/>
        <v>115009344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БЪЛГАРСКА РОЗА АД</v>
      </c>
      <c r="B506" s="424" t="str">
        <f t="shared" si="34"/>
        <v>115009344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БЪЛГАРСКА РОЗА АД</v>
      </c>
      <c r="B507" s="424" t="str">
        <f t="shared" si="34"/>
        <v>115009344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БЪЛГАРСКА РОЗА АД</v>
      </c>
      <c r="B508" s="424" t="str">
        <f t="shared" si="34"/>
        <v>115009344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БЪЛГАРСКА РОЗА АД</v>
      </c>
      <c r="B509" s="424" t="str">
        <f t="shared" si="34"/>
        <v>115009344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БЪЛГАРСКА РОЗА АД</v>
      </c>
      <c r="B510" s="424" t="str">
        <f t="shared" si="34"/>
        <v>115009344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БЪЛГАРСКА РОЗА АД</v>
      </c>
      <c r="B511" s="424" t="str">
        <f t="shared" si="34"/>
        <v>115009344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БЪЛГАРСКА РОЗА АД</v>
      </c>
      <c r="B512" s="424" t="str">
        <f t="shared" si="34"/>
        <v>115009344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БЪЛГАРСКА РОЗА АД</v>
      </c>
      <c r="B513" s="424" t="str">
        <f t="shared" si="34"/>
        <v>115009344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БЪЛГАРСКА РОЗА АД</v>
      </c>
      <c r="B514" s="424" t="str">
        <f t="shared" si="34"/>
        <v>115009344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БЪЛГАРСКА РОЗА АД</v>
      </c>
      <c r="B515" s="424" t="str">
        <f t="shared" si="34"/>
        <v>115009344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БЪЛГАРСКА РОЗА АД</v>
      </c>
      <c r="B516" s="424" t="str">
        <f t="shared" si="34"/>
        <v>115009344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БЪЛГАРСКА РОЗА АД</v>
      </c>
      <c r="B517" s="424" t="str">
        <f t="shared" si="34"/>
        <v>115009344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БЪЛГАРСКА РОЗА АД</v>
      </c>
      <c r="B518" s="424" t="str">
        <f t="shared" si="34"/>
        <v>115009344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БЪЛГАРСКА РОЗА АД</v>
      </c>
      <c r="B519" s="424" t="str">
        <f t="shared" si="34"/>
        <v>115009344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БЪЛГАРСКА РОЗА АД</v>
      </c>
      <c r="B520" s="424" t="str">
        <f t="shared" si="34"/>
        <v>115009344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БЪЛГАРСКА РОЗА АД</v>
      </c>
      <c r="B521" s="424" t="str">
        <f t="shared" si="34"/>
        <v>115009344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БЪЛГАРСКА РОЗА АД</v>
      </c>
      <c r="B522" s="424" t="str">
        <f t="shared" si="34"/>
        <v>115009344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БЪЛГАРСКА РОЗА АД</v>
      </c>
      <c r="B523" s="424" t="str">
        <f t="shared" si="34"/>
        <v>115009344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БЪЛГАРСКА РОЗА АД</v>
      </c>
      <c r="B524" s="424" t="str">
        <f t="shared" si="34"/>
        <v>115009344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БЪЛГАРСКА РОЗА АД</v>
      </c>
      <c r="B525" s="424" t="str">
        <f t="shared" ref="B525:B588" si="37">pdeBulstat</f>
        <v>115009344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БЪЛГАРСКА РОЗА АД</v>
      </c>
      <c r="B526" s="424" t="str">
        <f t="shared" si="37"/>
        <v>115009344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БЪЛГАРСКА РОЗА АД</v>
      </c>
      <c r="B527" s="424" t="str">
        <f t="shared" si="37"/>
        <v>115009344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БЪЛГАРСКА РОЗА АД</v>
      </c>
      <c r="B528" s="424" t="str">
        <f t="shared" si="37"/>
        <v>115009344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БЪЛГАРСКА РОЗА АД</v>
      </c>
      <c r="B529" s="424" t="str">
        <f t="shared" si="37"/>
        <v>115009344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БЪЛГАРСКА РОЗА АД</v>
      </c>
      <c r="B530" s="424" t="str">
        <f t="shared" si="37"/>
        <v>115009344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БЪЛГАРСКА РОЗА АД</v>
      </c>
      <c r="B531" s="424" t="str">
        <f t="shared" si="37"/>
        <v>115009344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БЪЛГАРСКА РОЗА АД</v>
      </c>
      <c r="B532" s="424" t="str">
        <f t="shared" si="37"/>
        <v>115009344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БЪЛГАРСКА РОЗА АД</v>
      </c>
      <c r="B533" s="424" t="str">
        <f t="shared" si="37"/>
        <v>115009344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БЪЛГАРСКА РОЗА АД</v>
      </c>
      <c r="B534" s="424" t="str">
        <f t="shared" si="37"/>
        <v>115009344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БЪЛГАРСКА РОЗА АД</v>
      </c>
      <c r="B535" s="424" t="str">
        <f t="shared" si="37"/>
        <v>115009344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БЪЛГАРСКА РОЗА АД</v>
      </c>
      <c r="B536" s="424" t="str">
        <f t="shared" si="37"/>
        <v>115009344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БЪЛГАРСКА РОЗА АД</v>
      </c>
      <c r="B537" s="424" t="str">
        <f t="shared" si="37"/>
        <v>115009344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БЪЛГАРСКА РОЗА АД</v>
      </c>
      <c r="B538" s="424" t="str">
        <f t="shared" si="37"/>
        <v>115009344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БЪЛГАРСКА РОЗА АД</v>
      </c>
      <c r="B539" s="424" t="str">
        <f t="shared" si="37"/>
        <v>115009344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БЪЛГАРСКА РОЗА АД</v>
      </c>
      <c r="B540" s="424" t="str">
        <f t="shared" si="37"/>
        <v>115009344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БЪЛГАРСКА РОЗА АД</v>
      </c>
      <c r="B541" s="424" t="str">
        <f t="shared" si="37"/>
        <v>115009344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БЪЛГАРСКА РОЗА АД</v>
      </c>
      <c r="B542" s="424" t="str">
        <f t="shared" si="37"/>
        <v>115009344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БЪЛГАРСКА РОЗА АД</v>
      </c>
      <c r="B543" s="424" t="str">
        <f t="shared" si="37"/>
        <v>115009344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БЪЛГАРСКА РОЗА АД</v>
      </c>
      <c r="B544" s="424" t="str">
        <f t="shared" si="37"/>
        <v>115009344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БЪЛГАРСКА РОЗА АД</v>
      </c>
      <c r="B545" s="424" t="str">
        <f t="shared" si="37"/>
        <v>115009344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БЪЛГАРСКА РОЗА АД</v>
      </c>
      <c r="B546" s="424" t="str">
        <f t="shared" si="37"/>
        <v>115009344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БЪЛГАРСКА РОЗА АД</v>
      </c>
      <c r="B547" s="424" t="str">
        <f t="shared" si="37"/>
        <v>115009344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БЪЛГАРСКА РОЗА АД</v>
      </c>
      <c r="B548" s="424" t="str">
        <f t="shared" si="37"/>
        <v>115009344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БЪЛГАРСКА РОЗА АД</v>
      </c>
      <c r="B549" s="424" t="str">
        <f t="shared" si="37"/>
        <v>115009344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БЪЛГАРСКА РОЗА АД</v>
      </c>
      <c r="B550" s="424" t="str">
        <f t="shared" si="37"/>
        <v>115009344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БЪЛГАРСКА РОЗА АД</v>
      </c>
      <c r="B551" s="424" t="str">
        <f t="shared" si="37"/>
        <v>115009344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БЪЛГАРСКА РОЗА АД</v>
      </c>
      <c r="B552" s="424" t="str">
        <f t="shared" si="37"/>
        <v>115009344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БЪЛГАРСКА РОЗА АД</v>
      </c>
      <c r="B553" s="424" t="str">
        <f t="shared" si="37"/>
        <v>115009344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БЪЛГАРСКА РОЗА АД</v>
      </c>
      <c r="B554" s="424" t="str">
        <f t="shared" si="37"/>
        <v>115009344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БЪЛГАРСКА РОЗА АД</v>
      </c>
      <c r="B555" s="424" t="str">
        <f t="shared" si="37"/>
        <v>115009344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БЪЛГАРСКА РОЗА АД</v>
      </c>
      <c r="B556" s="424" t="str">
        <f t="shared" si="37"/>
        <v>115009344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БЪЛГАРСКА РОЗА АД</v>
      </c>
      <c r="B557" s="424" t="str">
        <f t="shared" si="37"/>
        <v>115009344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БЪЛГАРСКА РОЗА АД</v>
      </c>
      <c r="B558" s="424" t="str">
        <f t="shared" si="37"/>
        <v>115009344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БЪЛГАРСКА РОЗА АД</v>
      </c>
      <c r="B559" s="424" t="str">
        <f t="shared" si="37"/>
        <v>115009344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БЪЛГАРСКА РОЗА АД</v>
      </c>
      <c r="B560" s="424" t="str">
        <f t="shared" si="37"/>
        <v>115009344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БЪЛГАРСКА РОЗА АД</v>
      </c>
      <c r="B561" s="424" t="str">
        <f t="shared" si="37"/>
        <v>115009344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БЪЛГАРСКА РОЗА АД</v>
      </c>
      <c r="B562" s="424" t="str">
        <f t="shared" si="37"/>
        <v>115009344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БЪЛГАРСКА РОЗА АД</v>
      </c>
      <c r="B563" s="424" t="str">
        <f t="shared" si="37"/>
        <v>115009344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БЪЛГАРСКА РОЗА АД</v>
      </c>
      <c r="B564" s="424" t="str">
        <f t="shared" si="37"/>
        <v>115009344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БЪЛГАРСКА РОЗА АД</v>
      </c>
      <c r="B565" s="424" t="str">
        <f t="shared" si="37"/>
        <v>115009344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БЪЛГАРСКА РОЗА АД</v>
      </c>
      <c r="B566" s="424" t="str">
        <f t="shared" si="37"/>
        <v>115009344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БЪЛГАРСКА РОЗА АД</v>
      </c>
      <c r="B567" s="424" t="str">
        <f t="shared" si="37"/>
        <v>115009344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БЪЛГАРСКА РОЗА АД</v>
      </c>
      <c r="B568" s="424" t="str">
        <f t="shared" si="37"/>
        <v>115009344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БЪЛГАРСКА РОЗА АД</v>
      </c>
      <c r="B569" s="424" t="str">
        <f t="shared" si="37"/>
        <v>115009344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БЪЛГАРСКА РОЗА АД</v>
      </c>
      <c r="B570" s="424" t="str">
        <f t="shared" si="37"/>
        <v>115009344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БЪЛГАРСКА РОЗА АД</v>
      </c>
      <c r="B571" s="424" t="str">
        <f t="shared" si="37"/>
        <v>115009344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БЪЛГАРСКА РОЗА АД</v>
      </c>
      <c r="B572" s="424" t="str">
        <f t="shared" si="37"/>
        <v>115009344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БЪЛГАРСКА РОЗА АД</v>
      </c>
      <c r="B573" s="424" t="str">
        <f t="shared" si="37"/>
        <v>115009344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БЪЛГАРСКА РОЗА АД</v>
      </c>
      <c r="B574" s="424" t="str">
        <f t="shared" si="37"/>
        <v>115009344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БЪЛГАРСКА РОЗА АД</v>
      </c>
      <c r="B575" s="424" t="str">
        <f t="shared" si="37"/>
        <v>115009344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БЪЛГАРСКА РОЗА АД</v>
      </c>
      <c r="B576" s="424" t="str">
        <f t="shared" si="37"/>
        <v>115009344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БЪЛГАРСКА РОЗА АД</v>
      </c>
      <c r="B577" s="424" t="str">
        <f t="shared" si="37"/>
        <v>115009344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БЪЛГАРСКА РОЗА АД</v>
      </c>
      <c r="B578" s="424" t="str">
        <f t="shared" si="37"/>
        <v>115009344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БЪЛГАРСКА РОЗА АД</v>
      </c>
      <c r="B579" s="424" t="str">
        <f t="shared" si="37"/>
        <v>115009344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БЪЛГАРСКА РОЗА АД</v>
      </c>
      <c r="B580" s="424" t="str">
        <f t="shared" si="37"/>
        <v>115009344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БЪЛГАРСКА РОЗА АД</v>
      </c>
      <c r="B581" s="424" t="str">
        <f t="shared" si="37"/>
        <v>115009344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БЪЛГАРСКА РОЗА АД</v>
      </c>
      <c r="B582" s="424" t="str">
        <f t="shared" si="37"/>
        <v>115009344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БЪЛГАРСКА РОЗА АД</v>
      </c>
      <c r="B583" s="424" t="str">
        <f t="shared" si="37"/>
        <v>115009344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БЪЛГАРСКА РОЗА АД</v>
      </c>
      <c r="B584" s="424" t="str">
        <f t="shared" si="37"/>
        <v>115009344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БЪЛГАРСКА РОЗА АД</v>
      </c>
      <c r="B585" s="424" t="str">
        <f t="shared" si="37"/>
        <v>115009344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БЪЛГАРСКА РОЗА АД</v>
      </c>
      <c r="B586" s="424" t="str">
        <f t="shared" si="37"/>
        <v>115009344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БЪЛГАРСКА РОЗА АД</v>
      </c>
      <c r="B587" s="424" t="str">
        <f t="shared" si="37"/>
        <v>115009344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БЪЛГАРСКА РОЗА АД</v>
      </c>
      <c r="B588" s="424" t="str">
        <f t="shared" si="37"/>
        <v>115009344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БЪЛГАРСКА РОЗА АД</v>
      </c>
      <c r="B589" s="424" t="str">
        <f t="shared" ref="B589:B652" si="40">pdeBulstat</f>
        <v>115009344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БЪЛГАРСКА РОЗА АД</v>
      </c>
      <c r="B590" s="424" t="str">
        <f t="shared" si="40"/>
        <v>115009344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БЪЛГАРСКА РОЗА АД</v>
      </c>
      <c r="B591" s="424" t="str">
        <f t="shared" si="40"/>
        <v>115009344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БЪЛГАРСКА РОЗА АД</v>
      </c>
      <c r="B592" s="424" t="str">
        <f t="shared" si="40"/>
        <v>115009344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БЪЛГАРСКА РОЗА АД</v>
      </c>
      <c r="B593" s="424" t="str">
        <f t="shared" si="40"/>
        <v>115009344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БЪЛГАРСКА РОЗА АД</v>
      </c>
      <c r="B594" s="424" t="str">
        <f t="shared" si="40"/>
        <v>115009344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БЪЛГАРСКА РОЗА АД</v>
      </c>
      <c r="B595" s="424" t="str">
        <f t="shared" si="40"/>
        <v>115009344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БЪЛГАРСКА РОЗА АД</v>
      </c>
      <c r="B596" s="424" t="str">
        <f t="shared" si="40"/>
        <v>115009344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БЪЛГАРСКА РОЗА АД</v>
      </c>
      <c r="B597" s="424" t="str">
        <f t="shared" si="40"/>
        <v>115009344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БЪЛГАРСКА РОЗА АД</v>
      </c>
      <c r="B598" s="424" t="str">
        <f t="shared" si="40"/>
        <v>115009344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БЪЛГАРСКА РОЗА АД</v>
      </c>
      <c r="B599" s="424" t="str">
        <f t="shared" si="40"/>
        <v>115009344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БЪЛГАРСКА РОЗА АД</v>
      </c>
      <c r="B600" s="424" t="str">
        <f t="shared" si="40"/>
        <v>115009344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БЪЛГАРСКА РОЗА АД</v>
      </c>
      <c r="B601" s="424" t="str">
        <f t="shared" si="40"/>
        <v>115009344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БЪЛГАРСКА РОЗА АД</v>
      </c>
      <c r="B602" s="424" t="str">
        <f t="shared" si="40"/>
        <v>115009344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БЪЛГАРСКА РОЗА АД</v>
      </c>
      <c r="B603" s="424" t="str">
        <f t="shared" si="40"/>
        <v>115009344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БЪЛГАРСКА РОЗА АД</v>
      </c>
      <c r="B604" s="424" t="str">
        <f t="shared" si="40"/>
        <v>115009344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БЪЛГАРСКА РОЗА АД</v>
      </c>
      <c r="B605" s="424" t="str">
        <f t="shared" si="40"/>
        <v>115009344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БЪЛГАРСКА РОЗА АД</v>
      </c>
      <c r="B606" s="424" t="str">
        <f t="shared" si="40"/>
        <v>115009344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БЪЛГАРСКА РОЗА АД</v>
      </c>
      <c r="B607" s="424" t="str">
        <f t="shared" si="40"/>
        <v>115009344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БЪЛГАРСКА РОЗА АД</v>
      </c>
      <c r="B608" s="424" t="str">
        <f t="shared" si="40"/>
        <v>115009344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БЪЛГАРСКА РОЗА АД</v>
      </c>
      <c r="B609" s="424" t="str">
        <f t="shared" si="40"/>
        <v>115009344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БЪЛГАРСКА РОЗА АД</v>
      </c>
      <c r="B610" s="424" t="str">
        <f t="shared" si="40"/>
        <v>115009344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БЪЛГАРСКА РОЗА АД</v>
      </c>
      <c r="B611" s="424" t="str">
        <f t="shared" si="40"/>
        <v>115009344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БЪЛГАРСКА РОЗА АД</v>
      </c>
      <c r="B612" s="424" t="str">
        <f t="shared" si="40"/>
        <v>115009344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БЪЛГАРСКА РОЗА АД</v>
      </c>
      <c r="B613" s="424" t="str">
        <f t="shared" si="40"/>
        <v>115009344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БЪЛГАРСКА РОЗА АД</v>
      </c>
      <c r="B614" s="424" t="str">
        <f t="shared" si="40"/>
        <v>115009344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БЪЛГАРСКА РОЗА АД</v>
      </c>
      <c r="B615" s="424" t="str">
        <f t="shared" si="40"/>
        <v>115009344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БЪЛГАРСКА РОЗА АД</v>
      </c>
      <c r="B616" s="424" t="str">
        <f t="shared" si="40"/>
        <v>115009344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БЪЛГАРСКА РОЗА АД</v>
      </c>
      <c r="B617" s="424" t="str">
        <f t="shared" si="40"/>
        <v>115009344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БЪЛГАРСКА РОЗА АД</v>
      </c>
      <c r="B618" s="424" t="str">
        <f t="shared" si="40"/>
        <v>115009344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БЪЛГАРСКА РОЗА АД</v>
      </c>
      <c r="B619" s="424" t="str">
        <f t="shared" si="40"/>
        <v>115009344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БЪЛГАРСКА РОЗА АД</v>
      </c>
      <c r="B620" s="424" t="str">
        <f t="shared" si="40"/>
        <v>115009344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БЪЛГАРСКА РОЗА АД</v>
      </c>
      <c r="B621" s="424" t="str">
        <f t="shared" si="40"/>
        <v>115009344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БЪЛГАРСКА РОЗА АД</v>
      </c>
      <c r="B622" s="424" t="str">
        <f t="shared" si="40"/>
        <v>115009344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БЪЛГАРСКА РОЗА АД</v>
      </c>
      <c r="B623" s="424" t="str">
        <f t="shared" si="40"/>
        <v>115009344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БЪЛГАРСКА РОЗА АД</v>
      </c>
      <c r="B624" s="424" t="str">
        <f t="shared" si="40"/>
        <v>115009344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БЪЛГАРСКА РОЗА АД</v>
      </c>
      <c r="B625" s="424" t="str">
        <f t="shared" si="40"/>
        <v>115009344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БЪЛГАРСКА РОЗА АД</v>
      </c>
      <c r="B626" s="424" t="str">
        <f t="shared" si="40"/>
        <v>115009344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БЪЛГАРСКА РОЗА АД</v>
      </c>
      <c r="B627" s="424" t="str">
        <f t="shared" si="40"/>
        <v>115009344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БЪЛГАРСКА РОЗА АД</v>
      </c>
      <c r="B628" s="424" t="str">
        <f t="shared" si="40"/>
        <v>115009344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БЪЛГАРСКА РОЗА АД</v>
      </c>
      <c r="B629" s="424" t="str">
        <f t="shared" si="40"/>
        <v>115009344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БЪЛГАРСКА РОЗА АД</v>
      </c>
      <c r="B630" s="424" t="str">
        <f t="shared" si="40"/>
        <v>115009344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БЪЛГАРСКА РОЗА АД</v>
      </c>
      <c r="B631" s="424" t="str">
        <f t="shared" si="40"/>
        <v>115009344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БЪЛГАРСКА РОЗА АД</v>
      </c>
      <c r="B632" s="424" t="str">
        <f t="shared" si="40"/>
        <v>115009344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БЪЛГАРСКА РОЗА АД</v>
      </c>
      <c r="B633" s="424" t="str">
        <f t="shared" si="40"/>
        <v>115009344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БЪЛГАРСКА РОЗА АД</v>
      </c>
      <c r="B634" s="424" t="str">
        <f t="shared" si="40"/>
        <v>115009344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БЪЛГАРСКА РОЗА АД</v>
      </c>
      <c r="B635" s="424" t="str">
        <f t="shared" si="40"/>
        <v>115009344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БЪЛГАРСКА РОЗА АД</v>
      </c>
      <c r="B636" s="424" t="str">
        <f t="shared" si="40"/>
        <v>115009344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БЪЛГАРСКА РОЗА АД</v>
      </c>
      <c r="B637" s="424" t="str">
        <f t="shared" si="40"/>
        <v>115009344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БЪЛГАРСКА РОЗА АД</v>
      </c>
      <c r="B638" s="424" t="str">
        <f t="shared" si="40"/>
        <v>115009344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БЪЛГАРСКА РОЗА АД</v>
      </c>
      <c r="B639" s="424" t="str">
        <f t="shared" si="40"/>
        <v>115009344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БЪЛГАРСКА РОЗА АД</v>
      </c>
      <c r="B640" s="424" t="str">
        <f t="shared" si="40"/>
        <v>115009344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БЪЛГАРСКА РОЗА АД</v>
      </c>
      <c r="B641" s="424" t="str">
        <f t="shared" si="40"/>
        <v>115009344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БЪЛГАРСКА РОЗА АД</v>
      </c>
      <c r="B642" s="424" t="str">
        <f t="shared" si="40"/>
        <v>115009344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БЪЛГАРСКА РОЗА АД</v>
      </c>
      <c r="B643" s="424" t="str">
        <f t="shared" si="40"/>
        <v>115009344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БЪЛГАРСКА РОЗА АД</v>
      </c>
      <c r="B644" s="424" t="str">
        <f t="shared" si="40"/>
        <v>115009344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БЪЛГАРСКА РОЗА АД</v>
      </c>
      <c r="B645" s="424" t="str">
        <f t="shared" si="40"/>
        <v>115009344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БЪЛГАРСКА РОЗА АД</v>
      </c>
      <c r="B646" s="424" t="str">
        <f t="shared" si="40"/>
        <v>115009344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БЪЛГАРСКА РОЗА АД</v>
      </c>
      <c r="B647" s="424" t="str">
        <f t="shared" si="40"/>
        <v>115009344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БЪЛГАРСКА РОЗА АД</v>
      </c>
      <c r="B648" s="424" t="str">
        <f t="shared" si="40"/>
        <v>115009344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БЪЛГАРСКА РОЗА АД</v>
      </c>
      <c r="B649" s="424" t="str">
        <f t="shared" si="40"/>
        <v>115009344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БЪЛГАРСКА РОЗА АД</v>
      </c>
      <c r="B650" s="424" t="str">
        <f t="shared" si="40"/>
        <v>115009344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БЪЛГАРСКА РОЗА АД</v>
      </c>
      <c r="B651" s="424" t="str">
        <f t="shared" si="40"/>
        <v>115009344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БЪЛГАРСКА РОЗА АД</v>
      </c>
      <c r="B652" s="424" t="str">
        <f t="shared" si="40"/>
        <v>115009344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БЪЛГАРСКА РОЗА АД</v>
      </c>
      <c r="B653" s="424" t="str">
        <f t="shared" ref="B653:B716" si="43">pdeBulstat</f>
        <v>115009344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БЪЛГАРСКА РОЗА АД</v>
      </c>
      <c r="B654" s="424" t="str">
        <f t="shared" si="43"/>
        <v>115009344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БЪЛГАРСКА РОЗА АД</v>
      </c>
      <c r="B655" s="424" t="str">
        <f t="shared" si="43"/>
        <v>115009344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БЪЛГАРСКА РОЗА АД</v>
      </c>
      <c r="B656" s="424" t="str">
        <f t="shared" si="43"/>
        <v>115009344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БЪЛГАРСКА РОЗА АД</v>
      </c>
      <c r="B657" s="424" t="str">
        <f t="shared" si="43"/>
        <v>115009344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БЪЛГАРСКА РОЗА АД</v>
      </c>
      <c r="B658" s="424" t="str">
        <f t="shared" si="43"/>
        <v>115009344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БЪЛГАРСКА РОЗА АД</v>
      </c>
      <c r="B659" s="424" t="str">
        <f t="shared" si="43"/>
        <v>115009344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БЪЛГАРСКА РОЗА АД</v>
      </c>
      <c r="B660" s="424" t="str">
        <f t="shared" si="43"/>
        <v>115009344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БЪЛГАРСКА РОЗА АД</v>
      </c>
      <c r="B661" s="424" t="str">
        <f t="shared" si="43"/>
        <v>115009344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БЪЛГАРСКА РОЗА АД</v>
      </c>
      <c r="B662" s="424" t="str">
        <f t="shared" si="43"/>
        <v>115009344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БЪЛГАРСКА РОЗА АД</v>
      </c>
      <c r="B663" s="424" t="str">
        <f t="shared" si="43"/>
        <v>115009344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БЪЛГАРСКА РОЗА АД</v>
      </c>
      <c r="B664" s="424" t="str">
        <f t="shared" si="43"/>
        <v>115009344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БЪЛГАРСКА РОЗА АД</v>
      </c>
      <c r="B665" s="424" t="str">
        <f t="shared" si="43"/>
        <v>115009344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БЪЛГАРСКА РОЗА АД</v>
      </c>
      <c r="B666" s="424" t="str">
        <f t="shared" si="43"/>
        <v>115009344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БЪЛГАРСКА РОЗА АД</v>
      </c>
      <c r="B667" s="424" t="str">
        <f t="shared" si="43"/>
        <v>115009344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БЪЛГАРСКА РОЗА АД</v>
      </c>
      <c r="B668" s="424" t="str">
        <f t="shared" si="43"/>
        <v>115009344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БЪЛГАРСКА РОЗА АД</v>
      </c>
      <c r="B669" s="424" t="str">
        <f t="shared" si="43"/>
        <v>115009344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БЪЛГАРСКА РОЗА АД</v>
      </c>
      <c r="B670" s="424" t="str">
        <f t="shared" si="43"/>
        <v>115009344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БЪЛГАРСКА РОЗА АД</v>
      </c>
      <c r="B671" s="424" t="str">
        <f t="shared" si="43"/>
        <v>115009344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БЪЛГАРСКА РОЗА АД</v>
      </c>
      <c r="B672" s="424" t="str">
        <f t="shared" si="43"/>
        <v>115009344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БЪЛГАРСКА РОЗА АД</v>
      </c>
      <c r="B673" s="424" t="str">
        <f t="shared" si="43"/>
        <v>115009344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БЪЛГАРСКА РОЗА АД</v>
      </c>
      <c r="B674" s="424" t="str">
        <f t="shared" si="43"/>
        <v>115009344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БЪЛГАРСКА РОЗА АД</v>
      </c>
      <c r="B675" s="424" t="str">
        <f t="shared" si="43"/>
        <v>115009344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БЪЛГАРСКА РОЗА АД</v>
      </c>
      <c r="B676" s="424" t="str">
        <f t="shared" si="43"/>
        <v>115009344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БЪЛГАРСКА РОЗА АД</v>
      </c>
      <c r="B677" s="424" t="str">
        <f t="shared" si="43"/>
        <v>115009344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БЪЛГАРСКА РОЗА АД</v>
      </c>
      <c r="B678" s="424" t="str">
        <f t="shared" si="43"/>
        <v>115009344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БЪЛГАРСКА РОЗА АД</v>
      </c>
      <c r="B679" s="424" t="str">
        <f t="shared" si="43"/>
        <v>115009344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БЪЛГАРСКА РОЗА АД</v>
      </c>
      <c r="B680" s="424" t="str">
        <f t="shared" si="43"/>
        <v>115009344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БЪЛГАРСКА РОЗА АД</v>
      </c>
      <c r="B681" s="424" t="str">
        <f t="shared" si="43"/>
        <v>115009344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БЪЛГАРСКА РОЗА АД</v>
      </c>
      <c r="B682" s="424" t="str">
        <f t="shared" si="43"/>
        <v>115009344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БЪЛГАРСКА РОЗА АД</v>
      </c>
      <c r="B683" s="424" t="str">
        <f t="shared" si="43"/>
        <v>115009344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БЪЛГАРСКА РОЗА АД</v>
      </c>
      <c r="B684" s="424" t="str">
        <f t="shared" si="43"/>
        <v>115009344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БЪЛГАРСКА РОЗА АД</v>
      </c>
      <c r="B685" s="424" t="str">
        <f t="shared" si="43"/>
        <v>115009344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БЪЛГАРСКА РОЗА АД</v>
      </c>
      <c r="B686" s="424" t="str">
        <f t="shared" si="43"/>
        <v>115009344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БЪЛГАРСКА РОЗА АД</v>
      </c>
      <c r="B687" s="424" t="str">
        <f t="shared" si="43"/>
        <v>115009344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БЪЛГАРСКА РОЗА АД</v>
      </c>
      <c r="B688" s="424" t="str">
        <f t="shared" si="43"/>
        <v>115009344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БЪЛГАРСКА РОЗА АД</v>
      </c>
      <c r="B689" s="424" t="str">
        <f t="shared" si="43"/>
        <v>115009344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БЪЛГАРСКА РОЗА АД</v>
      </c>
      <c r="B690" s="424" t="str">
        <f t="shared" si="43"/>
        <v>115009344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БЪЛГАРСКА РОЗА АД</v>
      </c>
      <c r="B691" s="424" t="str">
        <f t="shared" si="43"/>
        <v>115009344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БЪЛГАРСКА РОЗА АД</v>
      </c>
      <c r="B692" s="424" t="str">
        <f t="shared" si="43"/>
        <v>115009344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БЪЛГАРСКА РОЗА АД</v>
      </c>
      <c r="B693" s="424" t="str">
        <f t="shared" si="43"/>
        <v>115009344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БЪЛГАРСКА РОЗА АД</v>
      </c>
      <c r="B694" s="424" t="str">
        <f t="shared" si="43"/>
        <v>115009344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БЪЛГАРСКА РОЗА АД</v>
      </c>
      <c r="B695" s="424" t="str">
        <f t="shared" si="43"/>
        <v>115009344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БЪЛГАРСКА РОЗА АД</v>
      </c>
      <c r="B696" s="424" t="str">
        <f t="shared" si="43"/>
        <v>115009344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БЪЛГАРСКА РОЗА АД</v>
      </c>
      <c r="B697" s="424" t="str">
        <f t="shared" si="43"/>
        <v>115009344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БЪЛГАРСКА РОЗА АД</v>
      </c>
      <c r="B698" s="424" t="str">
        <f t="shared" si="43"/>
        <v>115009344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БЪЛГАРСКА РОЗА АД</v>
      </c>
      <c r="B699" s="424" t="str">
        <f t="shared" si="43"/>
        <v>115009344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БЪЛГАРСКА РОЗА АД</v>
      </c>
      <c r="B700" s="424" t="str">
        <f t="shared" si="43"/>
        <v>115009344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БЪЛГАРСКА РОЗА АД</v>
      </c>
      <c r="B701" s="424" t="str">
        <f t="shared" si="43"/>
        <v>115009344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БЪЛГАРСКА РОЗА АД</v>
      </c>
      <c r="B702" s="424" t="str">
        <f t="shared" si="43"/>
        <v>115009344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БЪЛГАРСКА РОЗА АД</v>
      </c>
      <c r="B703" s="424" t="str">
        <f t="shared" si="43"/>
        <v>115009344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БЪЛГАРСКА РОЗА АД</v>
      </c>
      <c r="B704" s="424" t="str">
        <f t="shared" si="43"/>
        <v>115009344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БЪЛГАРСКА РОЗА АД</v>
      </c>
      <c r="B705" s="424" t="str">
        <f t="shared" si="43"/>
        <v>115009344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БЪЛГАРСКА РОЗА АД</v>
      </c>
      <c r="B706" s="424" t="str">
        <f t="shared" si="43"/>
        <v>115009344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БЪЛГАРСКА РОЗА АД</v>
      </c>
      <c r="B707" s="424" t="str">
        <f t="shared" si="43"/>
        <v>115009344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БЪЛГАРСКА РОЗА АД</v>
      </c>
      <c r="B708" s="424" t="str">
        <f t="shared" si="43"/>
        <v>115009344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БЪЛГАРСКА РОЗА АД</v>
      </c>
      <c r="B709" s="424" t="str">
        <f t="shared" si="43"/>
        <v>115009344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БЪЛГАРСКА РОЗА АД</v>
      </c>
      <c r="B710" s="424" t="str">
        <f t="shared" si="43"/>
        <v>115009344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БЪЛГАРСКА РОЗА АД</v>
      </c>
      <c r="B711" s="424" t="str">
        <f t="shared" si="43"/>
        <v>115009344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БЪЛГАРСКА РОЗА АД</v>
      </c>
      <c r="B712" s="424" t="str">
        <f t="shared" si="43"/>
        <v>115009344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БЪЛГАРСКА РОЗА АД</v>
      </c>
      <c r="B713" s="424" t="str">
        <f t="shared" si="43"/>
        <v>115009344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БЪЛГАРСКА РОЗА АД</v>
      </c>
      <c r="B714" s="424" t="str">
        <f t="shared" si="43"/>
        <v>115009344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БЪЛГАРСКА РОЗА АД</v>
      </c>
      <c r="B715" s="424" t="str">
        <f t="shared" si="43"/>
        <v>115009344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БЪЛГАРСКА РОЗА АД</v>
      </c>
      <c r="B716" s="424" t="str">
        <f t="shared" si="43"/>
        <v>115009344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БЪЛГАРСКА РОЗА АД</v>
      </c>
      <c r="B717" s="424" t="str">
        <f t="shared" ref="B717:B780" si="46">pdeBulstat</f>
        <v>115009344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БЪЛГАРСКА РОЗА АД</v>
      </c>
      <c r="B718" s="424" t="str">
        <f t="shared" si="46"/>
        <v>115009344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БЪЛГАРСКА РОЗА АД</v>
      </c>
      <c r="B719" s="424" t="str">
        <f t="shared" si="46"/>
        <v>115009344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БЪЛГАРСКА РОЗА АД</v>
      </c>
      <c r="B720" s="424" t="str">
        <f t="shared" si="46"/>
        <v>115009344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БЪЛГАРСКА РОЗА АД</v>
      </c>
      <c r="B721" s="424" t="str">
        <f t="shared" si="46"/>
        <v>115009344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БЪЛГАРСКА РОЗА АД</v>
      </c>
      <c r="B722" s="424" t="str">
        <f t="shared" si="46"/>
        <v>115009344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БЪЛГАРСКА РОЗА АД</v>
      </c>
      <c r="B723" s="424" t="str">
        <f t="shared" si="46"/>
        <v>115009344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БЪЛГАРСКА РОЗА АД</v>
      </c>
      <c r="B724" s="424" t="str">
        <f t="shared" si="46"/>
        <v>115009344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БЪЛГАРСКА РОЗА АД</v>
      </c>
      <c r="B725" s="424" t="str">
        <f t="shared" si="46"/>
        <v>115009344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БЪЛГАРСКА РОЗА АД</v>
      </c>
      <c r="B726" s="424" t="str">
        <f t="shared" si="46"/>
        <v>115009344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БЪЛГАРСКА РОЗА АД</v>
      </c>
      <c r="B727" s="424" t="str">
        <f t="shared" si="46"/>
        <v>115009344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БЪЛГАРСКА РОЗА АД</v>
      </c>
      <c r="B728" s="424" t="str">
        <f t="shared" si="46"/>
        <v>115009344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БЪЛГАРСКА РОЗА АД</v>
      </c>
      <c r="B729" s="424" t="str">
        <f t="shared" si="46"/>
        <v>115009344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БЪЛГАРСКА РОЗА АД</v>
      </c>
      <c r="B730" s="424" t="str">
        <f t="shared" si="46"/>
        <v>115009344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БЪЛГАРСКА РОЗА АД</v>
      </c>
      <c r="B731" s="424" t="str">
        <f t="shared" si="46"/>
        <v>115009344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БЪЛГАРСКА РОЗА АД</v>
      </c>
      <c r="B732" s="424" t="str">
        <f t="shared" si="46"/>
        <v>115009344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БЪЛГАРСКА РОЗА АД</v>
      </c>
      <c r="B733" s="424" t="str">
        <f t="shared" si="46"/>
        <v>115009344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БЪЛГАРСКА РОЗА АД</v>
      </c>
      <c r="B734" s="424" t="str">
        <f t="shared" si="46"/>
        <v>115009344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БЪЛГАРСКА РОЗА АД</v>
      </c>
      <c r="B735" s="424" t="str">
        <f t="shared" si="46"/>
        <v>115009344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БЪЛГАРСКА РОЗА АД</v>
      </c>
      <c r="B736" s="424" t="str">
        <f t="shared" si="46"/>
        <v>115009344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БЪЛГАРСКА РОЗА АД</v>
      </c>
      <c r="B737" s="424" t="str">
        <f t="shared" si="46"/>
        <v>115009344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БЪЛГАРСКА РОЗА АД</v>
      </c>
      <c r="B738" s="424" t="str">
        <f t="shared" si="46"/>
        <v>115009344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БЪЛГАРСКА РОЗА АД</v>
      </c>
      <c r="B739" s="424" t="str">
        <f t="shared" si="46"/>
        <v>115009344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БЪЛГАРСКА РОЗА АД</v>
      </c>
      <c r="B740" s="424" t="str">
        <f t="shared" si="46"/>
        <v>115009344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БЪЛГАРСКА РОЗА АД</v>
      </c>
      <c r="B741" s="424" t="str">
        <f t="shared" si="46"/>
        <v>115009344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БЪЛГАРСКА РОЗА АД</v>
      </c>
      <c r="B742" s="424" t="str">
        <f t="shared" si="46"/>
        <v>115009344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БЪЛГАРСКА РОЗА АД</v>
      </c>
      <c r="B743" s="424" t="str">
        <f t="shared" si="46"/>
        <v>115009344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БЪЛГАРСКА РОЗА АД</v>
      </c>
      <c r="B744" s="424" t="str">
        <f t="shared" si="46"/>
        <v>115009344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БЪЛГАРСКА РОЗА АД</v>
      </c>
      <c r="B745" s="424" t="str">
        <f t="shared" si="46"/>
        <v>115009344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БЪЛГАРСКА РОЗА АД</v>
      </c>
      <c r="B746" s="424" t="str">
        <f t="shared" si="46"/>
        <v>115009344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БЪЛГАРСКА РОЗА АД</v>
      </c>
      <c r="B747" s="424" t="str">
        <f t="shared" si="46"/>
        <v>115009344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БЪЛГАРСКА РОЗА АД</v>
      </c>
      <c r="B748" s="424" t="str">
        <f t="shared" si="46"/>
        <v>115009344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БЪЛГАРСКА РОЗА АД</v>
      </c>
      <c r="B749" s="424" t="str">
        <f t="shared" si="46"/>
        <v>115009344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БЪЛГАРСКА РОЗА АД</v>
      </c>
      <c r="B750" s="424" t="str">
        <f t="shared" si="46"/>
        <v>115009344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БЪЛГАРСКА РОЗА АД</v>
      </c>
      <c r="B751" s="424" t="str">
        <f t="shared" si="46"/>
        <v>115009344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БЪЛГАРСКА РОЗА АД</v>
      </c>
      <c r="B752" s="424" t="str">
        <f t="shared" si="46"/>
        <v>115009344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БЪЛГАРСКА РОЗА АД</v>
      </c>
      <c r="B753" s="424" t="str">
        <f t="shared" si="46"/>
        <v>115009344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БЪЛГАРСКА РОЗА АД</v>
      </c>
      <c r="B754" s="424" t="str">
        <f t="shared" si="46"/>
        <v>115009344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БЪЛГАРСКА РОЗА АД</v>
      </c>
      <c r="B755" s="424" t="str">
        <f t="shared" si="46"/>
        <v>115009344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БЪЛГАРСКА РОЗА АД</v>
      </c>
      <c r="B756" s="424" t="str">
        <f t="shared" si="46"/>
        <v>115009344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БЪЛГАРСКА РОЗА АД</v>
      </c>
      <c r="B757" s="424" t="str">
        <f t="shared" si="46"/>
        <v>115009344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БЪЛГАРСКА РОЗА АД</v>
      </c>
      <c r="B758" s="424" t="str">
        <f t="shared" si="46"/>
        <v>115009344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БЪЛГАРСКА РОЗА АД</v>
      </c>
      <c r="B759" s="424" t="str">
        <f t="shared" si="46"/>
        <v>115009344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БЪЛГАРСКА РОЗА АД</v>
      </c>
      <c r="B760" s="424" t="str">
        <f t="shared" si="46"/>
        <v>115009344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БЪЛГАРСКА РОЗА АД</v>
      </c>
      <c r="B761" s="424" t="str">
        <f t="shared" si="46"/>
        <v>115009344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БЪЛГАРСКА РОЗА АД</v>
      </c>
      <c r="B762" s="424" t="str">
        <f t="shared" si="46"/>
        <v>115009344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БЪЛГАРСКА РОЗА АД</v>
      </c>
      <c r="B763" s="424" t="str">
        <f t="shared" si="46"/>
        <v>115009344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БЪЛГАРСКА РОЗА АД</v>
      </c>
      <c r="B764" s="424" t="str">
        <f t="shared" si="46"/>
        <v>115009344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БЪЛГАРСКА РОЗА АД</v>
      </c>
      <c r="B765" s="424" t="str">
        <f t="shared" si="46"/>
        <v>115009344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БЪЛГАРСКА РОЗА АД</v>
      </c>
      <c r="B766" s="424" t="str">
        <f t="shared" si="46"/>
        <v>115009344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БЪЛГАРСКА РОЗА АД</v>
      </c>
      <c r="B767" s="424" t="str">
        <f t="shared" si="46"/>
        <v>115009344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БЪЛГАРСКА РОЗА АД</v>
      </c>
      <c r="B768" s="424" t="str">
        <f t="shared" si="46"/>
        <v>115009344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БЪЛГАРСКА РОЗА АД</v>
      </c>
      <c r="B769" s="424" t="str">
        <f t="shared" si="46"/>
        <v>115009344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БЪЛГАРСКА РОЗА АД</v>
      </c>
      <c r="B770" s="424" t="str">
        <f t="shared" si="46"/>
        <v>115009344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БЪЛГАРСКА РОЗА АД</v>
      </c>
      <c r="B771" s="424" t="str">
        <f t="shared" si="46"/>
        <v>115009344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БЪЛГАРСКА РОЗА АД</v>
      </c>
      <c r="B772" s="424" t="str">
        <f t="shared" si="46"/>
        <v>115009344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БЪЛГАРСКА РОЗА АД</v>
      </c>
      <c r="B773" s="424" t="str">
        <f t="shared" si="46"/>
        <v>115009344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БЪЛГАРСКА РОЗА АД</v>
      </c>
      <c r="B774" s="424" t="str">
        <f t="shared" si="46"/>
        <v>115009344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БЪЛГАРСКА РОЗА АД</v>
      </c>
      <c r="B775" s="424" t="str">
        <f t="shared" si="46"/>
        <v>115009344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БЪЛГАРСКА РОЗА АД</v>
      </c>
      <c r="B776" s="424" t="str">
        <f t="shared" si="46"/>
        <v>115009344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БЪЛГАРСКА РОЗА АД</v>
      </c>
      <c r="B777" s="424" t="str">
        <f t="shared" si="46"/>
        <v>115009344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БЪЛГАРСКА РОЗА АД</v>
      </c>
      <c r="B778" s="424" t="str">
        <f t="shared" si="46"/>
        <v>115009344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БЪЛГАРСКА РОЗА АД</v>
      </c>
      <c r="B779" s="424" t="str">
        <f t="shared" si="46"/>
        <v>115009344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БЪЛГАРСКА РОЗА АД</v>
      </c>
      <c r="B780" s="424" t="str">
        <f t="shared" si="46"/>
        <v>115009344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БЪЛГАРСКА РОЗА АД</v>
      </c>
      <c r="B781" s="424" t="str">
        <f t="shared" ref="B781:B844" si="49">pdeBulstat</f>
        <v>115009344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БЪЛГАРСКА РОЗА АД</v>
      </c>
      <c r="B782" s="424" t="str">
        <f t="shared" si="49"/>
        <v>115009344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БЪЛГАРСКА РОЗА АД</v>
      </c>
      <c r="B783" s="424" t="str">
        <f t="shared" si="49"/>
        <v>115009344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БЪЛГАРСКА РОЗА АД</v>
      </c>
      <c r="B784" s="424" t="str">
        <f t="shared" si="49"/>
        <v>115009344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БЪЛГАРСКА РОЗА АД</v>
      </c>
      <c r="B785" s="424" t="str">
        <f t="shared" si="49"/>
        <v>115009344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БЪЛГАРСКА РОЗА АД</v>
      </c>
      <c r="B786" s="424" t="str">
        <f t="shared" si="49"/>
        <v>115009344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БЪЛГАРСКА РОЗА АД</v>
      </c>
      <c r="B787" s="424" t="str">
        <f t="shared" si="49"/>
        <v>115009344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БЪЛГАРСКА РОЗА АД</v>
      </c>
      <c r="B788" s="424" t="str">
        <f t="shared" si="49"/>
        <v>115009344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БЪЛГАРСКА РОЗА АД</v>
      </c>
      <c r="B789" s="424" t="str">
        <f t="shared" si="49"/>
        <v>115009344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БЪЛГАРСКА РОЗА АД</v>
      </c>
      <c r="B790" s="424" t="str">
        <f t="shared" si="49"/>
        <v>115009344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БЪЛГАРСКА РОЗА АД</v>
      </c>
      <c r="B791" s="424" t="str">
        <f t="shared" si="49"/>
        <v>115009344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БЪЛГАРСКА РОЗА АД</v>
      </c>
      <c r="B792" s="424" t="str">
        <f t="shared" si="49"/>
        <v>115009344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БЪЛГАРСКА РОЗА АД</v>
      </c>
      <c r="B793" s="424" t="str">
        <f t="shared" si="49"/>
        <v>115009344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БЪЛГАРСКА РОЗА АД</v>
      </c>
      <c r="B794" s="424" t="str">
        <f t="shared" si="49"/>
        <v>115009344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БЪЛГАРСКА РОЗА АД</v>
      </c>
      <c r="B795" s="424" t="str">
        <f t="shared" si="49"/>
        <v>115009344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БЪЛГАРСКА РОЗА АД</v>
      </c>
      <c r="B796" s="424" t="str">
        <f t="shared" si="49"/>
        <v>115009344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БЪЛГАРСКА РОЗА АД</v>
      </c>
      <c r="B797" s="424" t="str">
        <f t="shared" si="49"/>
        <v>115009344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БЪЛГАРСКА РОЗА АД</v>
      </c>
      <c r="B798" s="424" t="str">
        <f t="shared" si="49"/>
        <v>115009344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БЪЛГАРСКА РОЗА АД</v>
      </c>
      <c r="B799" s="424" t="str">
        <f t="shared" si="49"/>
        <v>115009344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БЪЛГАРСКА РОЗА АД</v>
      </c>
      <c r="B800" s="424" t="str">
        <f t="shared" si="49"/>
        <v>115009344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БЪЛГАРСКА РОЗА АД</v>
      </c>
      <c r="B801" s="424" t="str">
        <f t="shared" si="49"/>
        <v>115009344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БЪЛГАРСКА РОЗА АД</v>
      </c>
      <c r="B802" s="424" t="str">
        <f t="shared" si="49"/>
        <v>115009344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БЪЛГАРСКА РОЗА АД</v>
      </c>
      <c r="B803" s="424" t="str">
        <f t="shared" si="49"/>
        <v>115009344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БЪЛГАРСКА РОЗА АД</v>
      </c>
      <c r="B804" s="424" t="str">
        <f t="shared" si="49"/>
        <v>115009344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БЪЛГАРСКА РОЗА АД</v>
      </c>
      <c r="B805" s="424" t="str">
        <f t="shared" si="49"/>
        <v>115009344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БЪЛГАРСКА РОЗА АД</v>
      </c>
      <c r="B806" s="424" t="str">
        <f t="shared" si="49"/>
        <v>115009344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БЪЛГАРСКА РОЗА АД</v>
      </c>
      <c r="B807" s="424" t="str">
        <f t="shared" si="49"/>
        <v>115009344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БЪЛГАРСКА РОЗА АД</v>
      </c>
      <c r="B808" s="424" t="str">
        <f t="shared" si="49"/>
        <v>115009344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БЪЛГАРСКА РОЗА АД</v>
      </c>
      <c r="B809" s="424" t="str">
        <f t="shared" si="49"/>
        <v>115009344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БЪЛГАРСКА РОЗА АД</v>
      </c>
      <c r="B810" s="424" t="str">
        <f t="shared" si="49"/>
        <v>115009344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БЪЛГАРСКА РОЗА АД</v>
      </c>
      <c r="B811" s="424" t="str">
        <f t="shared" si="49"/>
        <v>115009344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БЪЛГАРСКА РОЗА АД</v>
      </c>
      <c r="B812" s="424" t="str">
        <f t="shared" si="49"/>
        <v>115009344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БЪЛГАРСКА РОЗА АД</v>
      </c>
      <c r="B813" s="424" t="str">
        <f t="shared" si="49"/>
        <v>115009344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БЪЛГАРСКА РОЗА АД</v>
      </c>
      <c r="B814" s="424" t="str">
        <f t="shared" si="49"/>
        <v>115009344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БЪЛГАРСКА РОЗА АД</v>
      </c>
      <c r="B815" s="424" t="str">
        <f t="shared" si="49"/>
        <v>115009344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БЪЛГАРСКА РОЗА АД</v>
      </c>
      <c r="B816" s="424" t="str">
        <f t="shared" si="49"/>
        <v>115009344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БЪЛГАРСКА РОЗА АД</v>
      </c>
      <c r="B817" s="424" t="str">
        <f t="shared" si="49"/>
        <v>115009344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БЪЛГАРСКА РОЗА АД</v>
      </c>
      <c r="B818" s="424" t="str">
        <f t="shared" si="49"/>
        <v>115009344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БЪЛГАРСКА РОЗА АД</v>
      </c>
      <c r="B819" s="424" t="str">
        <f t="shared" si="49"/>
        <v>115009344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БЪЛГАРСКА РОЗА АД</v>
      </c>
      <c r="B820" s="424" t="str">
        <f t="shared" si="49"/>
        <v>115009344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БЪЛГАРСКА РОЗА АД</v>
      </c>
      <c r="B821" s="424" t="str">
        <f t="shared" si="49"/>
        <v>115009344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БЪЛГАРСКА РОЗА АД</v>
      </c>
      <c r="B822" s="424" t="str">
        <f t="shared" si="49"/>
        <v>115009344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БЪЛГАРСКА РОЗА АД</v>
      </c>
      <c r="B823" s="424" t="str">
        <f t="shared" si="49"/>
        <v>115009344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БЪЛГАРСКА РОЗА АД</v>
      </c>
      <c r="B824" s="424" t="str">
        <f t="shared" si="49"/>
        <v>115009344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БЪЛГАРСКА РОЗА АД</v>
      </c>
      <c r="B825" s="424" t="str">
        <f t="shared" si="49"/>
        <v>115009344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БЪЛГАРСКА РОЗА АД</v>
      </c>
      <c r="B826" s="424" t="str">
        <f t="shared" si="49"/>
        <v>115009344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БЪЛГАРСКА РОЗА АД</v>
      </c>
      <c r="B827" s="424" t="str">
        <f t="shared" si="49"/>
        <v>115009344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БЪЛГАРСКА РОЗА АД</v>
      </c>
      <c r="B828" s="424" t="str">
        <f t="shared" si="49"/>
        <v>115009344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БЪЛГАРСКА РОЗА АД</v>
      </c>
      <c r="B829" s="424" t="str">
        <f t="shared" si="49"/>
        <v>115009344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БЪЛГАРСКА РОЗА АД</v>
      </c>
      <c r="B830" s="424" t="str">
        <f t="shared" si="49"/>
        <v>115009344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БЪЛГАРСКА РОЗА АД</v>
      </c>
      <c r="B831" s="424" t="str">
        <f t="shared" si="49"/>
        <v>115009344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БЪЛГАРСКА РОЗА АД</v>
      </c>
      <c r="B832" s="424" t="str">
        <f t="shared" si="49"/>
        <v>115009344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БЪЛГАРСКА РОЗА АД</v>
      </c>
      <c r="B833" s="424" t="str">
        <f t="shared" si="49"/>
        <v>115009344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БЪЛГАРСКА РОЗА АД</v>
      </c>
      <c r="B834" s="424" t="str">
        <f t="shared" si="49"/>
        <v>115009344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БЪЛГАРСКА РОЗА АД</v>
      </c>
      <c r="B835" s="424" t="str">
        <f t="shared" si="49"/>
        <v>115009344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БЪЛГАРСКА РОЗА АД</v>
      </c>
      <c r="B836" s="424" t="str">
        <f t="shared" si="49"/>
        <v>115009344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БЪЛГАРСКА РОЗА АД</v>
      </c>
      <c r="B837" s="424" t="str">
        <f t="shared" si="49"/>
        <v>115009344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БЪЛГАРСКА РОЗА АД</v>
      </c>
      <c r="B838" s="424" t="str">
        <f t="shared" si="49"/>
        <v>115009344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БЪЛГАРСКА РОЗА АД</v>
      </c>
      <c r="B839" s="424" t="str">
        <f t="shared" si="49"/>
        <v>115009344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БЪЛГАРСКА РОЗА АД</v>
      </c>
      <c r="B840" s="424" t="str">
        <f t="shared" si="49"/>
        <v>115009344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БЪЛГАРСКА РОЗА АД</v>
      </c>
      <c r="B841" s="424" t="str">
        <f t="shared" si="49"/>
        <v>115009344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БЪЛГАРСКА РОЗА АД</v>
      </c>
      <c r="B842" s="424" t="str">
        <f t="shared" si="49"/>
        <v>115009344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БЪЛГАРСКА РОЗА АД</v>
      </c>
      <c r="B843" s="424" t="str">
        <f t="shared" si="49"/>
        <v>115009344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БЪЛГАРСКА РОЗА АД</v>
      </c>
      <c r="B844" s="424" t="str">
        <f t="shared" si="49"/>
        <v>115009344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БЪЛГАРСКА РОЗА АД</v>
      </c>
      <c r="B845" s="424" t="str">
        <f t="shared" ref="B845:B910" si="52">pdeBulstat</f>
        <v>115009344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БЪЛГАРСКА РОЗА АД</v>
      </c>
      <c r="B846" s="424" t="str">
        <f t="shared" si="52"/>
        <v>115009344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БЪЛГАРСКА РОЗА АД</v>
      </c>
      <c r="B847" s="424" t="str">
        <f t="shared" si="52"/>
        <v>115009344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БЪЛГАРСКА РОЗА АД</v>
      </c>
      <c r="B848" s="424" t="str">
        <f t="shared" si="52"/>
        <v>115009344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БЪЛГАРСКА РОЗА АД</v>
      </c>
      <c r="B849" s="424" t="str">
        <f t="shared" si="52"/>
        <v>115009344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БЪЛГАРСКА РОЗА АД</v>
      </c>
      <c r="B850" s="424" t="str">
        <f t="shared" si="52"/>
        <v>115009344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БЪЛГАРСКА РОЗА АД</v>
      </c>
      <c r="B851" s="424" t="str">
        <f t="shared" si="52"/>
        <v>115009344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БЪЛГАРСКА РОЗА АД</v>
      </c>
      <c r="B852" s="424" t="str">
        <f t="shared" si="52"/>
        <v>115009344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БЪЛГАРСКА РОЗА АД</v>
      </c>
      <c r="B853" s="424" t="str">
        <f t="shared" si="52"/>
        <v>115009344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БЪЛГАРСКА РОЗА АД</v>
      </c>
      <c r="B854" s="424" t="str">
        <f t="shared" si="52"/>
        <v>115009344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БЪЛГАРСКА РОЗА АД</v>
      </c>
      <c r="B855" s="424" t="str">
        <f t="shared" si="52"/>
        <v>115009344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БЪЛГАРСКА РОЗА АД</v>
      </c>
      <c r="B856" s="424" t="str">
        <f t="shared" si="52"/>
        <v>115009344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БЪЛГАРСКА РОЗА АД</v>
      </c>
      <c r="B857" s="424" t="str">
        <f t="shared" si="52"/>
        <v>115009344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БЪЛГАРСКА РОЗА АД</v>
      </c>
      <c r="B858" s="424" t="str">
        <f t="shared" si="52"/>
        <v>115009344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БЪЛГАРСКА РОЗА АД</v>
      </c>
      <c r="B859" s="424" t="str">
        <f t="shared" si="52"/>
        <v>115009344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БЪЛГАРСКА РОЗА АД</v>
      </c>
      <c r="B860" s="424" t="str">
        <f t="shared" si="52"/>
        <v>115009344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БЪЛГАРСКА РОЗА АД</v>
      </c>
      <c r="B861" s="424" t="str">
        <f t="shared" si="52"/>
        <v>115009344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БЪЛГАРСКА РОЗА АД</v>
      </c>
      <c r="B862" s="424" t="str">
        <f t="shared" si="52"/>
        <v>115009344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БЪЛГАРСКА РОЗА АД</v>
      </c>
      <c r="B863" s="424" t="str">
        <f t="shared" si="52"/>
        <v>115009344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БЪЛГАРСКА РОЗА АД</v>
      </c>
      <c r="B864" s="424" t="str">
        <f t="shared" si="52"/>
        <v>115009344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БЪЛГАРСКА РОЗА АД</v>
      </c>
      <c r="B865" s="424" t="str">
        <f t="shared" si="52"/>
        <v>115009344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БЪЛГАРСКА РОЗА АД</v>
      </c>
      <c r="B866" s="424" t="str">
        <f t="shared" si="52"/>
        <v>115009344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БЪЛГАРСКА РОЗА АД</v>
      </c>
      <c r="B867" s="424" t="str">
        <f t="shared" si="52"/>
        <v>115009344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БЪЛГАРСКА РОЗА АД</v>
      </c>
      <c r="B868" s="424" t="str">
        <f t="shared" si="52"/>
        <v>115009344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БЪЛГАРСКА РОЗА АД</v>
      </c>
      <c r="B869" s="424" t="str">
        <f t="shared" si="52"/>
        <v>115009344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БЪЛГАРСКА РОЗА АД</v>
      </c>
      <c r="B870" s="424" t="str">
        <f t="shared" si="52"/>
        <v>115009344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БЪЛГАРСКА РОЗА АД</v>
      </c>
      <c r="B871" s="424" t="str">
        <f t="shared" si="52"/>
        <v>115009344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БЪЛГАРСКА РОЗА АД</v>
      </c>
      <c r="B872" s="424" t="str">
        <f t="shared" si="52"/>
        <v>115009344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БЪЛГАРСКА РОЗА АД</v>
      </c>
      <c r="B873" s="424" t="str">
        <f t="shared" si="52"/>
        <v>115009344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БЪЛГАРСКА РОЗА АД</v>
      </c>
      <c r="B874" s="424" t="str">
        <f t="shared" si="52"/>
        <v>115009344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БЪЛГАРСКА РОЗА АД</v>
      </c>
      <c r="B875" s="424" t="str">
        <f t="shared" si="52"/>
        <v>115009344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БЪЛГАРСКА РОЗА АД</v>
      </c>
      <c r="B876" s="424" t="str">
        <f t="shared" si="52"/>
        <v>115009344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БЪЛГАРСКА РОЗА АД</v>
      </c>
      <c r="B877" s="424" t="str">
        <f t="shared" si="52"/>
        <v>115009344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БЪЛГАРСКА РОЗА АД</v>
      </c>
      <c r="B878" s="424" t="str">
        <f t="shared" si="52"/>
        <v>115009344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БЪЛГАРСКА РОЗА АД</v>
      </c>
      <c r="B879" s="424" t="str">
        <f t="shared" si="52"/>
        <v>115009344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БЪЛГАРСКА РОЗА АД</v>
      </c>
      <c r="B880" s="424" t="str">
        <f t="shared" si="52"/>
        <v>115009344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БЪЛГАРСКА РОЗА АД</v>
      </c>
      <c r="B881" s="424" t="str">
        <f t="shared" si="52"/>
        <v>115009344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БЪЛГАРСКА РОЗА АД</v>
      </c>
      <c r="B882" s="424" t="str">
        <f t="shared" si="52"/>
        <v>115009344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БЪЛГАРСКА РОЗА АД</v>
      </c>
      <c r="B883" s="424" t="str">
        <f t="shared" si="52"/>
        <v>115009344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БЪЛГАРСКА РОЗА АД</v>
      </c>
      <c r="B884" s="424" t="str">
        <f t="shared" si="52"/>
        <v>115009344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БЪЛГАРСКА РОЗА АД</v>
      </c>
      <c r="B885" s="424" t="str">
        <f t="shared" si="52"/>
        <v>115009344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БЪЛГАРСКА РОЗА АД</v>
      </c>
      <c r="B886" s="424" t="str">
        <f t="shared" si="52"/>
        <v>115009344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БЪЛГАРСКА РОЗА АД</v>
      </c>
      <c r="B887" s="424" t="str">
        <f t="shared" si="52"/>
        <v>115009344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БЪЛГАРСКА РОЗА АД</v>
      </c>
      <c r="B888" s="424" t="str">
        <f t="shared" si="52"/>
        <v>115009344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БЪЛГАРСКА РОЗА АД</v>
      </c>
      <c r="B889" s="424" t="str">
        <f t="shared" si="52"/>
        <v>115009344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БЪЛГАРСКА РОЗА АД</v>
      </c>
      <c r="B890" s="424" t="str">
        <f t="shared" si="52"/>
        <v>115009344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БЪЛГАРСКА РОЗА АД</v>
      </c>
      <c r="B891" s="424" t="str">
        <f t="shared" si="52"/>
        <v>115009344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БЪЛГАРСКА РОЗА АД</v>
      </c>
      <c r="B892" s="424" t="str">
        <f t="shared" si="52"/>
        <v>115009344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БЪЛГАРСКА РОЗА АД</v>
      </c>
      <c r="B893" s="424" t="str">
        <f t="shared" si="52"/>
        <v>115009344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БЪЛГАРСКА РОЗА АД</v>
      </c>
      <c r="B894" s="424" t="str">
        <f t="shared" si="52"/>
        <v>115009344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БЪЛГАРСКА РОЗА АД</v>
      </c>
      <c r="B895" s="424" t="str">
        <f t="shared" si="52"/>
        <v>115009344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БЪЛГАРСКА РОЗА АД</v>
      </c>
      <c r="B896" s="424" t="str">
        <f t="shared" si="52"/>
        <v>115009344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БЪЛГАРСКА РОЗА АД</v>
      </c>
      <c r="B897" s="424" t="str">
        <f t="shared" si="52"/>
        <v>115009344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БЪЛГАРСКА РОЗА АД</v>
      </c>
      <c r="B898" s="424" t="str">
        <f t="shared" si="52"/>
        <v>115009344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БЪЛГАРСКА РОЗА АД</v>
      </c>
      <c r="B899" s="424" t="str">
        <f t="shared" si="52"/>
        <v>115009344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БЪЛГАРСКА РОЗА АД</v>
      </c>
      <c r="B900" s="424" t="str">
        <f t="shared" si="52"/>
        <v>115009344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БЪЛГАРСКА РОЗА АД</v>
      </c>
      <c r="B901" s="424" t="str">
        <f t="shared" si="52"/>
        <v>115009344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БЪЛГАРСКА РОЗА АД</v>
      </c>
      <c r="B902" s="424" t="str">
        <f t="shared" si="52"/>
        <v>115009344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БЪЛГАРСКА РОЗА АД</v>
      </c>
      <c r="B903" s="424" t="str">
        <f t="shared" si="52"/>
        <v>115009344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БЪЛГАРСКА РОЗА АД</v>
      </c>
      <c r="B904" s="424" t="str">
        <f t="shared" si="52"/>
        <v>115009344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БЪЛГАРСКА РОЗА АД</v>
      </c>
      <c r="B905" s="424" t="str">
        <f t="shared" si="52"/>
        <v>115009344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БЪЛГАРСКА РОЗА АД</v>
      </c>
      <c r="B906" s="424" t="str">
        <f t="shared" si="52"/>
        <v>115009344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БЪЛГАРСКА РОЗА АД</v>
      </c>
      <c r="B907" s="424" t="str">
        <f t="shared" si="52"/>
        <v>115009344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БЪЛГАРСКА РОЗА АД</v>
      </c>
      <c r="B908" s="424" t="str">
        <f t="shared" si="52"/>
        <v>115009344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БЪЛГАРСКА РОЗА АД</v>
      </c>
      <c r="B909" s="424" t="str">
        <f t="shared" si="52"/>
        <v>115009344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БЪЛГАРСКА РОЗА АД</v>
      </c>
      <c r="B910" s="424" t="str">
        <f t="shared" si="52"/>
        <v>115009344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БЪЛГАРСКА РОЗА АД</v>
      </c>
      <c r="B912" s="424" t="str">
        <f t="shared" ref="B912:B975" si="55">pdeBulstat</f>
        <v>115009344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БЪЛГАРСКА РОЗА АД</v>
      </c>
      <c r="B913" s="424" t="str">
        <f t="shared" si="55"/>
        <v>115009344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БЪЛГАРСКА РОЗА АД</v>
      </c>
      <c r="B914" s="424" t="str">
        <f t="shared" si="55"/>
        <v>115009344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БЪЛГАРСКА РОЗА АД</v>
      </c>
      <c r="B915" s="424" t="str">
        <f t="shared" si="55"/>
        <v>115009344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БЪЛГАРСКА РОЗА АД</v>
      </c>
      <c r="B916" s="424" t="str">
        <f t="shared" si="55"/>
        <v>115009344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БЪЛГАРСКА РОЗА АД</v>
      </c>
      <c r="B917" s="424" t="str">
        <f t="shared" si="55"/>
        <v>115009344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БЪЛГАРСКА РОЗА АД</v>
      </c>
      <c r="B918" s="424" t="str">
        <f t="shared" si="55"/>
        <v>115009344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БЪЛГАРСКА РОЗА АД</v>
      </c>
      <c r="B919" s="424" t="str">
        <f t="shared" si="55"/>
        <v>115009344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БЪЛГАРСКА РОЗА АД</v>
      </c>
      <c r="B920" s="424" t="str">
        <f t="shared" si="55"/>
        <v>115009344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БЪЛГАРСКА РОЗА АД</v>
      </c>
      <c r="B921" s="424" t="str">
        <f t="shared" si="55"/>
        <v>115009344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БЪЛГАРСКА РОЗА АД</v>
      </c>
      <c r="B922" s="424" t="str">
        <f t="shared" si="55"/>
        <v>115009344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БЪЛГАРСКА РОЗА АД</v>
      </c>
      <c r="B923" s="424" t="str">
        <f t="shared" si="55"/>
        <v>115009344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БЪЛГАРСКА РОЗА АД</v>
      </c>
      <c r="B924" s="424" t="str">
        <f t="shared" si="55"/>
        <v>115009344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БЪЛГАРСКА РОЗА АД</v>
      </c>
      <c r="B925" s="424" t="str">
        <f t="shared" si="55"/>
        <v>115009344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БЪЛГАРСКА РОЗА АД</v>
      </c>
      <c r="B926" s="424" t="str">
        <f t="shared" si="55"/>
        <v>115009344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БЪЛГАРСКА РОЗА АД</v>
      </c>
      <c r="B927" s="424" t="str">
        <f t="shared" si="55"/>
        <v>115009344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БЪЛГАРСКА РОЗА АД</v>
      </c>
      <c r="B928" s="424" t="str">
        <f t="shared" si="55"/>
        <v>115009344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БЪЛГАРСКА РОЗА АД</v>
      </c>
      <c r="B929" s="424" t="str">
        <f t="shared" si="55"/>
        <v>115009344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БЪЛГАРСКА РОЗА АД</v>
      </c>
      <c r="B930" s="424" t="str">
        <f t="shared" si="55"/>
        <v>115009344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БЪЛГАРСКА РОЗА АД</v>
      </c>
      <c r="B931" s="424" t="str">
        <f t="shared" si="55"/>
        <v>115009344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БЪЛГАРСКА РОЗА АД</v>
      </c>
      <c r="B932" s="424" t="str">
        <f t="shared" si="55"/>
        <v>115009344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БЪЛГАРСКА РОЗА АД</v>
      </c>
      <c r="B933" s="424" t="str">
        <f t="shared" si="55"/>
        <v>115009344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БЪЛГАРСКА РОЗА АД</v>
      </c>
      <c r="B934" s="424" t="str">
        <f t="shared" si="55"/>
        <v>115009344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БЪЛГАРСКА РОЗА АД</v>
      </c>
      <c r="B935" s="424" t="str">
        <f t="shared" si="55"/>
        <v>115009344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БЪЛГАРСКА РОЗА АД</v>
      </c>
      <c r="B936" s="424" t="str">
        <f t="shared" si="55"/>
        <v>115009344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БЪЛГАРСКА РОЗА АД</v>
      </c>
      <c r="B937" s="424" t="str">
        <f t="shared" si="55"/>
        <v>115009344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БЪЛГАРСКА РОЗА АД</v>
      </c>
      <c r="B938" s="424" t="str">
        <f t="shared" si="55"/>
        <v>115009344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БЪЛГАРСКА РОЗА АД</v>
      </c>
      <c r="B939" s="424" t="str">
        <f t="shared" si="55"/>
        <v>115009344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БЪЛГАРСКА РОЗА АД</v>
      </c>
      <c r="B940" s="424" t="str">
        <f t="shared" si="55"/>
        <v>115009344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БЪЛГАРСКА РОЗА АД</v>
      </c>
      <c r="B941" s="424" t="str">
        <f t="shared" si="55"/>
        <v>115009344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БЪЛГАРСКА РОЗА АД</v>
      </c>
      <c r="B942" s="424" t="str">
        <f t="shared" si="55"/>
        <v>115009344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БЪЛГАРСКА РОЗА АД</v>
      </c>
      <c r="B943" s="424" t="str">
        <f t="shared" si="55"/>
        <v>115009344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БЪЛГАРСКА РОЗА АД</v>
      </c>
      <c r="B944" s="424" t="str">
        <f t="shared" si="55"/>
        <v>115009344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БЪЛГАРСКА РОЗА АД</v>
      </c>
      <c r="B945" s="424" t="str">
        <f t="shared" si="55"/>
        <v>115009344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БЪЛГАРСКА РОЗА АД</v>
      </c>
      <c r="B946" s="424" t="str">
        <f t="shared" si="55"/>
        <v>115009344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БЪЛГАРСКА РОЗА АД</v>
      </c>
      <c r="B947" s="424" t="str">
        <f t="shared" si="55"/>
        <v>115009344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БЪЛГАРСКА РОЗА АД</v>
      </c>
      <c r="B948" s="424" t="str">
        <f t="shared" si="55"/>
        <v>115009344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БЪЛГАРСКА РОЗА АД</v>
      </c>
      <c r="B949" s="424" t="str">
        <f t="shared" si="55"/>
        <v>115009344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БЪЛГАРСКА РОЗА АД</v>
      </c>
      <c r="B950" s="424" t="str">
        <f t="shared" si="55"/>
        <v>115009344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БЪЛГАРСКА РОЗА АД</v>
      </c>
      <c r="B951" s="424" t="str">
        <f t="shared" si="55"/>
        <v>115009344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БЪЛГАРСКА РОЗА АД</v>
      </c>
      <c r="B952" s="424" t="str">
        <f t="shared" si="55"/>
        <v>115009344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БЪЛГАРСКА РОЗА АД</v>
      </c>
      <c r="B953" s="424" t="str">
        <f t="shared" si="55"/>
        <v>115009344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БЪЛГАРСКА РОЗА АД</v>
      </c>
      <c r="B954" s="424" t="str">
        <f t="shared" si="55"/>
        <v>115009344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БЪЛГАРСКА РОЗА АД</v>
      </c>
      <c r="B955" s="424" t="str">
        <f t="shared" si="55"/>
        <v>115009344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БЪЛГАРСКА РОЗА АД</v>
      </c>
      <c r="B956" s="424" t="str">
        <f t="shared" si="55"/>
        <v>115009344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БЪЛГАРСКА РОЗА АД</v>
      </c>
      <c r="B957" s="424" t="str">
        <f t="shared" si="55"/>
        <v>115009344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БЪЛГАРСКА РОЗА АД</v>
      </c>
      <c r="B958" s="424" t="str">
        <f t="shared" si="55"/>
        <v>115009344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БЪЛГАРСКА РОЗА АД</v>
      </c>
      <c r="B959" s="424" t="str">
        <f t="shared" si="55"/>
        <v>115009344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БЪЛГАРСКА РОЗА АД</v>
      </c>
      <c r="B960" s="424" t="str">
        <f t="shared" si="55"/>
        <v>115009344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БЪЛГАРСКА РОЗА АД</v>
      </c>
      <c r="B961" s="424" t="str">
        <f t="shared" si="55"/>
        <v>115009344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БЪЛГАРСКА РОЗА АД</v>
      </c>
      <c r="B962" s="424" t="str">
        <f t="shared" si="55"/>
        <v>115009344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БЪЛГАРСКА РОЗА АД</v>
      </c>
      <c r="B963" s="424" t="str">
        <f t="shared" si="55"/>
        <v>115009344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БЪЛГАРСКА РОЗА АД</v>
      </c>
      <c r="B964" s="424" t="str">
        <f t="shared" si="55"/>
        <v>115009344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БЪЛГАРСКА РОЗА АД</v>
      </c>
      <c r="B965" s="424" t="str">
        <f t="shared" si="55"/>
        <v>115009344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БЪЛГАРСКА РОЗА АД</v>
      </c>
      <c r="B966" s="424" t="str">
        <f t="shared" si="55"/>
        <v>115009344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БЪЛГАРСКА РОЗА АД</v>
      </c>
      <c r="B967" s="424" t="str">
        <f t="shared" si="55"/>
        <v>115009344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БЪЛГАРСКА РОЗА АД</v>
      </c>
      <c r="B968" s="424" t="str">
        <f t="shared" si="55"/>
        <v>115009344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БЪЛГАРСКА РОЗА АД</v>
      </c>
      <c r="B969" s="424" t="str">
        <f t="shared" si="55"/>
        <v>115009344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БЪЛГАРСКА РОЗА АД</v>
      </c>
      <c r="B970" s="424" t="str">
        <f t="shared" si="55"/>
        <v>115009344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БЪЛГАРСКА РОЗА АД</v>
      </c>
      <c r="B971" s="424" t="str">
        <f t="shared" si="55"/>
        <v>115009344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БЪЛГАРСКА РОЗА АД</v>
      </c>
      <c r="B972" s="424" t="str">
        <f t="shared" si="55"/>
        <v>115009344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БЪЛГАРСКА РОЗА АД</v>
      </c>
      <c r="B973" s="424" t="str">
        <f t="shared" si="55"/>
        <v>115009344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БЪЛГАРСКА РОЗА АД</v>
      </c>
      <c r="B974" s="424" t="str">
        <f t="shared" si="55"/>
        <v>115009344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БЪЛГАРСКА РОЗА АД</v>
      </c>
      <c r="B975" s="424" t="str">
        <f t="shared" si="55"/>
        <v>115009344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БЪЛГАРСКА РОЗА АД</v>
      </c>
      <c r="B976" s="424" t="str">
        <f t="shared" ref="B976:B1039" si="58">pdeBulstat</f>
        <v>115009344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БЪЛГАРСКА РОЗА АД</v>
      </c>
      <c r="B977" s="424" t="str">
        <f t="shared" si="58"/>
        <v>115009344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БЪЛГАРСКА РОЗА АД</v>
      </c>
      <c r="B978" s="424" t="str">
        <f t="shared" si="58"/>
        <v>115009344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БЪЛГАРСКА РОЗА АД</v>
      </c>
      <c r="B979" s="424" t="str">
        <f t="shared" si="58"/>
        <v>115009344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БЪЛГАРСКА РОЗА АД</v>
      </c>
      <c r="B980" s="424" t="str">
        <f t="shared" si="58"/>
        <v>115009344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БЪЛГАРСКА РОЗА АД</v>
      </c>
      <c r="B981" s="424" t="str">
        <f t="shared" si="58"/>
        <v>115009344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БЪЛГАРСКА РОЗА АД</v>
      </c>
      <c r="B982" s="424" t="str">
        <f t="shared" si="58"/>
        <v>115009344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БЪЛГАРСКА РОЗА АД</v>
      </c>
      <c r="B983" s="424" t="str">
        <f t="shared" si="58"/>
        <v>115009344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БЪЛГАРСКА РОЗА АД</v>
      </c>
      <c r="B984" s="424" t="str">
        <f t="shared" si="58"/>
        <v>115009344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БЪЛГАРСКА РОЗА АД</v>
      </c>
      <c r="B985" s="424" t="str">
        <f t="shared" si="58"/>
        <v>115009344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БЪЛГАРСКА РОЗА АД</v>
      </c>
      <c r="B986" s="424" t="str">
        <f t="shared" si="58"/>
        <v>115009344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БЪЛГАРСКА РОЗА АД</v>
      </c>
      <c r="B987" s="424" t="str">
        <f t="shared" si="58"/>
        <v>115009344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БЪЛГАРСКА РОЗА АД</v>
      </c>
      <c r="B988" s="424" t="str">
        <f t="shared" si="58"/>
        <v>115009344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БЪЛГАРСКА РОЗА АД</v>
      </c>
      <c r="B989" s="424" t="str">
        <f t="shared" si="58"/>
        <v>115009344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БЪЛГАРСКА РОЗА АД</v>
      </c>
      <c r="B990" s="424" t="str">
        <f t="shared" si="58"/>
        <v>115009344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БЪЛГАРСКА РОЗА АД</v>
      </c>
      <c r="B991" s="424" t="str">
        <f t="shared" si="58"/>
        <v>115009344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БЪЛГАРСКА РОЗА АД</v>
      </c>
      <c r="B992" s="424" t="str">
        <f t="shared" si="58"/>
        <v>115009344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БЪЛГАРСКА РОЗА АД</v>
      </c>
      <c r="B993" s="424" t="str">
        <f t="shared" si="58"/>
        <v>115009344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БЪЛГАРСКА РОЗА АД</v>
      </c>
      <c r="B994" s="424" t="str">
        <f t="shared" si="58"/>
        <v>115009344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БЪЛГАРСКА РОЗА АД</v>
      </c>
      <c r="B995" s="424" t="str">
        <f t="shared" si="58"/>
        <v>115009344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БЪЛГАРСКА РОЗА АД</v>
      </c>
      <c r="B996" s="424" t="str">
        <f t="shared" si="58"/>
        <v>115009344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БЪЛГАРСКА РОЗА АД</v>
      </c>
      <c r="B997" s="424" t="str">
        <f t="shared" si="58"/>
        <v>115009344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БЪЛГАРСКА РОЗА АД</v>
      </c>
      <c r="B998" s="424" t="str">
        <f t="shared" si="58"/>
        <v>115009344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БЪЛГАРСКА РОЗА АД</v>
      </c>
      <c r="B999" s="424" t="str">
        <f t="shared" si="58"/>
        <v>115009344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БЪЛГАРСКА РОЗА АД</v>
      </c>
      <c r="B1000" s="424" t="str">
        <f t="shared" si="58"/>
        <v>115009344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БЪЛГАРСКА РОЗА АД</v>
      </c>
      <c r="B1001" s="424" t="str">
        <f t="shared" si="58"/>
        <v>115009344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БЪЛГАРСКА РОЗА АД</v>
      </c>
      <c r="B1002" s="424" t="str">
        <f t="shared" si="58"/>
        <v>115009344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БЪЛГАРСКА РОЗА АД</v>
      </c>
      <c r="B1003" s="424" t="str">
        <f t="shared" si="58"/>
        <v>115009344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БЪЛГАРСКА РОЗА АД</v>
      </c>
      <c r="B1004" s="424" t="str">
        <f t="shared" si="58"/>
        <v>115009344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БЪЛГАРСКА РОЗА АД</v>
      </c>
      <c r="B1005" s="424" t="str">
        <f t="shared" si="58"/>
        <v>115009344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БЪЛГАРСКА РОЗА АД</v>
      </c>
      <c r="B1006" s="424" t="str">
        <f t="shared" si="58"/>
        <v>115009344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БЪЛГАРСКА РОЗА АД</v>
      </c>
      <c r="B1007" s="424" t="str">
        <f t="shared" si="58"/>
        <v>115009344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БЪЛГАРСКА РОЗА АД</v>
      </c>
      <c r="B1008" s="424" t="str">
        <f t="shared" si="58"/>
        <v>115009344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БЪЛГАРСКА РОЗА АД</v>
      </c>
      <c r="B1009" s="424" t="str">
        <f t="shared" si="58"/>
        <v>115009344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БЪЛГАРСКА РОЗА АД</v>
      </c>
      <c r="B1010" s="424" t="str">
        <f t="shared" si="58"/>
        <v>115009344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БЪЛГАРСКА РОЗА АД</v>
      </c>
      <c r="B1011" s="424" t="str">
        <f t="shared" si="58"/>
        <v>115009344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БЪЛГАРСКА РОЗА АД</v>
      </c>
      <c r="B1012" s="424" t="str">
        <f t="shared" si="58"/>
        <v>115009344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БЪЛГАРСКА РОЗА АД</v>
      </c>
      <c r="B1013" s="424" t="str">
        <f t="shared" si="58"/>
        <v>115009344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БЪЛГАРСКА РОЗА АД</v>
      </c>
      <c r="B1014" s="424" t="str">
        <f t="shared" si="58"/>
        <v>115009344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БЪЛГАРСКА РОЗА АД</v>
      </c>
      <c r="B1015" s="424" t="str">
        <f t="shared" si="58"/>
        <v>115009344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БЪЛГАРСКА РОЗА АД</v>
      </c>
      <c r="B1016" s="424" t="str">
        <f t="shared" si="58"/>
        <v>115009344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БЪЛГАРСКА РОЗА АД</v>
      </c>
      <c r="B1017" s="424" t="str">
        <f t="shared" si="58"/>
        <v>115009344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БЪЛГАРСКА РОЗА АД</v>
      </c>
      <c r="B1018" s="424" t="str">
        <f t="shared" si="58"/>
        <v>115009344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БЪЛГАРСКА РОЗА АД</v>
      </c>
      <c r="B1019" s="424" t="str">
        <f t="shared" si="58"/>
        <v>115009344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БЪЛГАРСКА РОЗА АД</v>
      </c>
      <c r="B1020" s="424" t="str">
        <f t="shared" si="58"/>
        <v>115009344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БЪЛГАРСКА РОЗА АД</v>
      </c>
      <c r="B1021" s="424" t="str">
        <f t="shared" si="58"/>
        <v>115009344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БЪЛГАРСКА РОЗА АД</v>
      </c>
      <c r="B1022" s="424" t="str">
        <f t="shared" si="58"/>
        <v>115009344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БЪЛГАРСКА РОЗА АД</v>
      </c>
      <c r="B1023" s="424" t="str">
        <f t="shared" si="58"/>
        <v>115009344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БЪЛГАРСКА РОЗА АД</v>
      </c>
      <c r="B1024" s="424" t="str">
        <f t="shared" si="58"/>
        <v>115009344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БЪЛГАРСКА РОЗА АД</v>
      </c>
      <c r="B1025" s="424" t="str">
        <f t="shared" si="58"/>
        <v>115009344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БЪЛГАРСКА РОЗА АД</v>
      </c>
      <c r="B1026" s="424" t="str">
        <f t="shared" si="58"/>
        <v>115009344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БЪЛГАРСКА РОЗА АД</v>
      </c>
      <c r="B1027" s="424" t="str">
        <f t="shared" si="58"/>
        <v>115009344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БЪЛГАРСКА РОЗА АД</v>
      </c>
      <c r="B1028" s="424" t="str">
        <f t="shared" si="58"/>
        <v>115009344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БЪЛГАРСКА РОЗА АД</v>
      </c>
      <c r="B1029" s="424" t="str">
        <f t="shared" si="58"/>
        <v>115009344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БЪЛГАРСКА РОЗА АД</v>
      </c>
      <c r="B1030" s="424" t="str">
        <f t="shared" si="58"/>
        <v>115009344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БЪЛГАРСКА РОЗА АД</v>
      </c>
      <c r="B1031" s="424" t="str">
        <f t="shared" si="58"/>
        <v>115009344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БЪЛГАРСКА РОЗА АД</v>
      </c>
      <c r="B1032" s="424" t="str">
        <f t="shared" si="58"/>
        <v>115009344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БЪЛГАРСКА РОЗА АД</v>
      </c>
      <c r="B1033" s="424" t="str">
        <f t="shared" si="58"/>
        <v>115009344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БЪЛГАРСКА РОЗА АД</v>
      </c>
      <c r="B1034" s="424" t="str">
        <f t="shared" si="58"/>
        <v>115009344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БЪЛГАРСКА РОЗА АД</v>
      </c>
      <c r="B1035" s="424" t="str">
        <f t="shared" si="58"/>
        <v>115009344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БЪЛГАРСКА РОЗА АД</v>
      </c>
      <c r="B1036" s="424" t="str">
        <f t="shared" si="58"/>
        <v>115009344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БЪЛГАРСКА РОЗА АД</v>
      </c>
      <c r="B1037" s="424" t="str">
        <f t="shared" si="58"/>
        <v>115009344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БЪЛГАРСКА РОЗА АД</v>
      </c>
      <c r="B1038" s="424" t="str">
        <f t="shared" si="58"/>
        <v>115009344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БЪЛГАРСКА РОЗА АД</v>
      </c>
      <c r="B1039" s="424" t="str">
        <f t="shared" si="58"/>
        <v>115009344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БЪЛГАРСКА РОЗА АД</v>
      </c>
      <c r="B1040" s="424" t="str">
        <f t="shared" ref="B1040:B1103" si="61">pdeBulstat</f>
        <v>115009344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БЪЛГАРСКА РОЗА АД</v>
      </c>
      <c r="B1041" s="424" t="str">
        <f t="shared" si="61"/>
        <v>115009344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БЪЛГАРСКА РОЗА АД</v>
      </c>
      <c r="B1042" s="424" t="str">
        <f t="shared" si="61"/>
        <v>115009344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БЪЛГАРСКА РОЗА АД</v>
      </c>
      <c r="B1043" s="424" t="str">
        <f t="shared" si="61"/>
        <v>115009344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БЪЛГАРСКА РОЗА АД</v>
      </c>
      <c r="B1044" s="424" t="str">
        <f t="shared" si="61"/>
        <v>115009344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БЪЛГАРСКА РОЗА АД</v>
      </c>
      <c r="B1045" s="424" t="str">
        <f t="shared" si="61"/>
        <v>115009344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БЪЛГАРСКА РОЗА АД</v>
      </c>
      <c r="B1046" s="424" t="str">
        <f t="shared" si="61"/>
        <v>115009344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БЪЛГАРСКА РОЗА АД</v>
      </c>
      <c r="B1047" s="424" t="str">
        <f t="shared" si="61"/>
        <v>115009344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БЪЛГАРСКА РОЗА АД</v>
      </c>
      <c r="B1048" s="424" t="str">
        <f t="shared" si="61"/>
        <v>115009344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БЪЛГАРСКА РОЗА АД</v>
      </c>
      <c r="B1049" s="424" t="str">
        <f t="shared" si="61"/>
        <v>115009344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БЪЛГАРСКА РОЗА АД</v>
      </c>
      <c r="B1050" s="424" t="str">
        <f t="shared" si="61"/>
        <v>115009344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БЪЛГАРСКА РОЗА АД</v>
      </c>
      <c r="B1051" s="424" t="str">
        <f t="shared" si="61"/>
        <v>115009344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БЪЛГАРСКА РОЗА АД</v>
      </c>
      <c r="B1052" s="424" t="str">
        <f t="shared" si="61"/>
        <v>115009344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БЪЛГАРСКА РОЗА АД</v>
      </c>
      <c r="B1053" s="424" t="str">
        <f t="shared" si="61"/>
        <v>115009344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БЪЛГАРСКА РОЗА АД</v>
      </c>
      <c r="B1054" s="424" t="str">
        <f t="shared" si="61"/>
        <v>115009344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БЪЛГАРСКА РОЗА АД</v>
      </c>
      <c r="B1055" s="424" t="str">
        <f t="shared" si="61"/>
        <v>115009344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БЪЛГАРСКА РОЗА АД</v>
      </c>
      <c r="B1056" s="424" t="str">
        <f t="shared" si="61"/>
        <v>115009344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БЪЛГАРСКА РОЗА АД</v>
      </c>
      <c r="B1057" s="424" t="str">
        <f t="shared" si="61"/>
        <v>115009344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БЪЛГАРСКА РОЗА АД</v>
      </c>
      <c r="B1058" s="424" t="str">
        <f t="shared" si="61"/>
        <v>115009344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БЪЛГАРСКА РОЗА АД</v>
      </c>
      <c r="B1059" s="424" t="str">
        <f t="shared" si="61"/>
        <v>115009344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БЪЛГАРСКА РОЗА АД</v>
      </c>
      <c r="B1060" s="424" t="str">
        <f t="shared" si="61"/>
        <v>115009344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БЪЛГАРСКА РОЗА АД</v>
      </c>
      <c r="B1061" s="424" t="str">
        <f t="shared" si="61"/>
        <v>115009344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БЪЛГАРСКА РОЗА АД</v>
      </c>
      <c r="B1062" s="424" t="str">
        <f t="shared" si="61"/>
        <v>115009344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БЪЛГАРСКА РОЗА АД</v>
      </c>
      <c r="B1063" s="424" t="str">
        <f t="shared" si="61"/>
        <v>115009344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БЪЛГАРСКА РОЗА АД</v>
      </c>
      <c r="B1064" s="424" t="str">
        <f t="shared" si="61"/>
        <v>115009344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БЪЛГАРСКА РОЗА АД</v>
      </c>
      <c r="B1065" s="424" t="str">
        <f t="shared" si="61"/>
        <v>115009344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БЪЛГАРСКА РОЗА АД</v>
      </c>
      <c r="B1066" s="424" t="str">
        <f t="shared" si="61"/>
        <v>115009344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БЪЛГАРСКА РОЗА АД</v>
      </c>
      <c r="B1067" s="424" t="str">
        <f t="shared" si="61"/>
        <v>115009344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БЪЛГАРСКА РОЗА АД</v>
      </c>
      <c r="B1068" s="424" t="str">
        <f t="shared" si="61"/>
        <v>115009344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БЪЛГАРСКА РОЗА АД</v>
      </c>
      <c r="B1069" s="424" t="str">
        <f t="shared" si="61"/>
        <v>115009344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БЪЛГАРСКА РОЗА АД</v>
      </c>
      <c r="B1070" s="424" t="str">
        <f t="shared" si="61"/>
        <v>115009344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БЪЛГАРСКА РОЗА АД</v>
      </c>
      <c r="B1071" s="424" t="str">
        <f t="shared" si="61"/>
        <v>115009344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БЪЛГАРСКА РОЗА АД</v>
      </c>
      <c r="B1072" s="424" t="str">
        <f t="shared" si="61"/>
        <v>115009344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БЪЛГАРСКА РОЗА АД</v>
      </c>
      <c r="B1073" s="424" t="str">
        <f t="shared" si="61"/>
        <v>115009344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БЪЛГАРСКА РОЗА АД</v>
      </c>
      <c r="B1074" s="424" t="str">
        <f t="shared" si="61"/>
        <v>115009344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БЪЛГАРСКА РОЗА АД</v>
      </c>
      <c r="B1075" s="424" t="str">
        <f t="shared" si="61"/>
        <v>115009344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БЪЛГАРСКА РОЗА АД</v>
      </c>
      <c r="B1076" s="424" t="str">
        <f t="shared" si="61"/>
        <v>115009344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БЪЛГАРСКА РОЗА АД</v>
      </c>
      <c r="B1077" s="424" t="str">
        <f t="shared" si="61"/>
        <v>115009344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БЪЛГАРСКА РОЗА АД</v>
      </c>
      <c r="B1078" s="424" t="str">
        <f t="shared" si="61"/>
        <v>115009344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БЪЛГАРСКА РОЗА АД</v>
      </c>
      <c r="B1079" s="424" t="str">
        <f t="shared" si="61"/>
        <v>115009344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БЪЛГАРСКА РОЗА АД</v>
      </c>
      <c r="B1080" s="424" t="str">
        <f t="shared" si="61"/>
        <v>115009344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БЪЛГАРСКА РОЗА АД</v>
      </c>
      <c r="B1081" s="424" t="str">
        <f t="shared" si="61"/>
        <v>115009344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БЪЛГАРСКА РОЗА АД</v>
      </c>
      <c r="B1082" s="424" t="str">
        <f t="shared" si="61"/>
        <v>115009344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БЪЛГАРСКА РОЗА АД</v>
      </c>
      <c r="B1083" s="424" t="str">
        <f t="shared" si="61"/>
        <v>115009344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БЪЛГАРСКА РОЗА АД</v>
      </c>
      <c r="B1084" s="424" t="str">
        <f t="shared" si="61"/>
        <v>115009344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БЪЛГАРСКА РОЗА АД</v>
      </c>
      <c r="B1085" s="424" t="str">
        <f t="shared" si="61"/>
        <v>115009344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БЪЛГАРСКА РОЗА АД</v>
      </c>
      <c r="B1086" s="424" t="str">
        <f t="shared" si="61"/>
        <v>115009344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БЪЛГАРСКА РОЗА АД</v>
      </c>
      <c r="B1087" s="424" t="str">
        <f t="shared" si="61"/>
        <v>115009344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БЪЛГАРСКА РОЗА АД</v>
      </c>
      <c r="B1088" s="424" t="str">
        <f t="shared" si="61"/>
        <v>115009344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БЪЛГАРСКА РОЗА АД</v>
      </c>
      <c r="B1089" s="424" t="str">
        <f t="shared" si="61"/>
        <v>115009344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БЪЛГАРСКА РОЗА АД</v>
      </c>
      <c r="B1090" s="424" t="str">
        <f t="shared" si="61"/>
        <v>115009344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БЪЛГАРСКА РОЗА АД</v>
      </c>
      <c r="B1091" s="424" t="str">
        <f t="shared" si="61"/>
        <v>115009344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БЪЛГАРСКА РОЗА АД</v>
      </c>
      <c r="B1092" s="424" t="str">
        <f t="shared" si="61"/>
        <v>115009344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БЪЛГАРСКА РОЗА АД</v>
      </c>
      <c r="B1093" s="424" t="str">
        <f t="shared" si="61"/>
        <v>115009344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БЪЛГАРСКА РОЗА АД</v>
      </c>
      <c r="B1094" s="424" t="str">
        <f t="shared" si="61"/>
        <v>115009344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БЪЛГАРСКА РОЗА АД</v>
      </c>
      <c r="B1095" s="424" t="str">
        <f t="shared" si="61"/>
        <v>115009344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БЪЛГАРСКА РОЗА АД</v>
      </c>
      <c r="B1096" s="424" t="str">
        <f t="shared" si="61"/>
        <v>115009344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БЪЛГАРСКА РОЗА АД</v>
      </c>
      <c r="B1097" s="424" t="str">
        <f t="shared" si="61"/>
        <v>115009344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БЪЛГАРСКА РОЗА АД</v>
      </c>
      <c r="B1098" s="424" t="str">
        <f t="shared" si="61"/>
        <v>115009344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БЪЛГАРСКА РОЗА АД</v>
      </c>
      <c r="B1099" s="424" t="str">
        <f t="shared" si="61"/>
        <v>115009344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БЪЛГАРСКА РОЗА АД</v>
      </c>
      <c r="B1100" s="424" t="str">
        <f t="shared" si="61"/>
        <v>115009344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БЪЛГАРСКА РОЗА АД</v>
      </c>
      <c r="B1101" s="424" t="str">
        <f t="shared" si="61"/>
        <v>115009344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БЪЛГАРСКА РОЗА АД</v>
      </c>
      <c r="B1102" s="424" t="str">
        <f t="shared" si="61"/>
        <v>115009344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БЪЛГАРСКА РОЗА АД</v>
      </c>
      <c r="B1103" s="424" t="str">
        <f t="shared" si="61"/>
        <v>115009344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БЪЛГАРСКА РОЗА АД</v>
      </c>
      <c r="B1104" s="424" t="str">
        <f t="shared" ref="B1104:B1167" si="64">pdeBulstat</f>
        <v>115009344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БЪЛГАРСКА РОЗА АД</v>
      </c>
      <c r="B1105" s="424" t="str">
        <f t="shared" si="64"/>
        <v>115009344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БЪЛГАРСКА РОЗА АД</v>
      </c>
      <c r="B1106" s="424" t="str">
        <f t="shared" si="64"/>
        <v>115009344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БЪЛГАРСКА РОЗА АД</v>
      </c>
      <c r="B1107" s="424" t="str">
        <f t="shared" si="64"/>
        <v>115009344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БЪЛГАРСКА РОЗА АД</v>
      </c>
      <c r="B1108" s="424" t="str">
        <f t="shared" si="64"/>
        <v>115009344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БЪЛГАРСКА РОЗА АД</v>
      </c>
      <c r="B1109" s="424" t="str">
        <f t="shared" si="64"/>
        <v>115009344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БЪЛГАРСКА РОЗА АД</v>
      </c>
      <c r="B1110" s="424" t="str">
        <f t="shared" si="64"/>
        <v>115009344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БЪЛГАРСКА РОЗА АД</v>
      </c>
      <c r="B1111" s="424" t="str">
        <f t="shared" si="64"/>
        <v>115009344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БЪЛГАРСКА РОЗА АД</v>
      </c>
      <c r="B1112" s="424" t="str">
        <f t="shared" si="64"/>
        <v>115009344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БЪЛГАРСКА РОЗА АД</v>
      </c>
      <c r="B1113" s="424" t="str">
        <f t="shared" si="64"/>
        <v>115009344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БЪЛГАРСКА РОЗА АД</v>
      </c>
      <c r="B1114" s="424" t="str">
        <f t="shared" si="64"/>
        <v>115009344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БЪЛГАРСКА РОЗА АД</v>
      </c>
      <c r="B1115" s="424" t="str">
        <f t="shared" si="64"/>
        <v>115009344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БЪЛГАРСКА РОЗА АД</v>
      </c>
      <c r="B1116" s="424" t="str">
        <f t="shared" si="64"/>
        <v>115009344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БЪЛГАРСКА РОЗА АД</v>
      </c>
      <c r="B1117" s="424" t="str">
        <f t="shared" si="64"/>
        <v>115009344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БЪЛГАРСКА РОЗА АД</v>
      </c>
      <c r="B1118" s="424" t="str">
        <f t="shared" si="64"/>
        <v>115009344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БЪЛГАРСКА РОЗА АД</v>
      </c>
      <c r="B1119" s="424" t="str">
        <f t="shared" si="64"/>
        <v>115009344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БЪЛГАРСКА РОЗА АД</v>
      </c>
      <c r="B1120" s="424" t="str">
        <f t="shared" si="64"/>
        <v>115009344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БЪЛГАРСКА РОЗА АД</v>
      </c>
      <c r="B1121" s="424" t="str">
        <f t="shared" si="64"/>
        <v>115009344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БЪЛГАРСКА РОЗА АД</v>
      </c>
      <c r="B1122" s="424" t="str">
        <f t="shared" si="64"/>
        <v>115009344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БЪЛГАРСКА РОЗА АД</v>
      </c>
      <c r="B1123" s="424" t="str">
        <f t="shared" si="64"/>
        <v>115009344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БЪЛГАРСКА РОЗА АД</v>
      </c>
      <c r="B1124" s="424" t="str">
        <f t="shared" si="64"/>
        <v>115009344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БЪЛГАРСКА РОЗА АД</v>
      </c>
      <c r="B1125" s="424" t="str">
        <f t="shared" si="64"/>
        <v>115009344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БЪЛГАРСКА РОЗА АД</v>
      </c>
      <c r="B1126" s="424" t="str">
        <f t="shared" si="64"/>
        <v>115009344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БЪЛГАРСКА РОЗА АД</v>
      </c>
      <c r="B1127" s="424" t="str">
        <f t="shared" si="64"/>
        <v>115009344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БЪЛГАРСКА РОЗА АД</v>
      </c>
      <c r="B1128" s="424" t="str">
        <f t="shared" si="64"/>
        <v>115009344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БЪЛГАРСКА РОЗА АД</v>
      </c>
      <c r="B1129" s="424" t="str">
        <f t="shared" si="64"/>
        <v>115009344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БЪЛГАРСКА РОЗА АД</v>
      </c>
      <c r="B1130" s="424" t="str">
        <f t="shared" si="64"/>
        <v>115009344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БЪЛГАРСКА РОЗА АД</v>
      </c>
      <c r="B1131" s="424" t="str">
        <f t="shared" si="64"/>
        <v>115009344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БЪЛГАРСКА РОЗА АД</v>
      </c>
      <c r="B1132" s="424" t="str">
        <f t="shared" si="64"/>
        <v>115009344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БЪЛГАРСКА РОЗА АД</v>
      </c>
      <c r="B1133" s="424" t="str">
        <f t="shared" si="64"/>
        <v>115009344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БЪЛГАРСКА РОЗА АД</v>
      </c>
      <c r="B1134" s="424" t="str">
        <f t="shared" si="64"/>
        <v>115009344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БЪЛГАРСКА РОЗА АД</v>
      </c>
      <c r="B1135" s="424" t="str">
        <f t="shared" si="64"/>
        <v>115009344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БЪЛГАРСКА РОЗА АД</v>
      </c>
      <c r="B1136" s="424" t="str">
        <f t="shared" si="64"/>
        <v>115009344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БЪЛГАРСКА РОЗА АД</v>
      </c>
      <c r="B1137" s="424" t="str">
        <f t="shared" si="64"/>
        <v>115009344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БЪЛГАРСКА РОЗА АД</v>
      </c>
      <c r="B1138" s="424" t="str">
        <f t="shared" si="64"/>
        <v>115009344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БЪЛГАРСКА РОЗА АД</v>
      </c>
      <c r="B1139" s="424" t="str">
        <f t="shared" si="64"/>
        <v>115009344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БЪЛГАРСКА РОЗА АД</v>
      </c>
      <c r="B1140" s="424" t="str">
        <f t="shared" si="64"/>
        <v>115009344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БЪЛГАРСКА РОЗА АД</v>
      </c>
      <c r="B1141" s="424" t="str">
        <f t="shared" si="64"/>
        <v>115009344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БЪЛГАРСКА РОЗА АД</v>
      </c>
      <c r="B1142" s="424" t="str">
        <f t="shared" si="64"/>
        <v>115009344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БЪЛГАРСКА РОЗА АД</v>
      </c>
      <c r="B1143" s="424" t="str">
        <f t="shared" si="64"/>
        <v>115009344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БЪЛГАРСКА РОЗА АД</v>
      </c>
      <c r="B1144" s="424" t="str">
        <f t="shared" si="64"/>
        <v>115009344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БЪЛГАРСКА РОЗА АД</v>
      </c>
      <c r="B1145" s="424" t="str">
        <f t="shared" si="64"/>
        <v>115009344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БЪЛГАРСКА РОЗА АД</v>
      </c>
      <c r="B1146" s="424" t="str">
        <f t="shared" si="64"/>
        <v>115009344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БЪЛГАРСКА РОЗА АД</v>
      </c>
      <c r="B1147" s="424" t="str">
        <f t="shared" si="64"/>
        <v>115009344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БЪЛГАРСКА РОЗА АД</v>
      </c>
      <c r="B1148" s="424" t="str">
        <f t="shared" si="64"/>
        <v>115009344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БЪЛГАРСКА РОЗА АД</v>
      </c>
      <c r="B1149" s="424" t="str">
        <f t="shared" si="64"/>
        <v>115009344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БЪЛГАРСКА РОЗА АД</v>
      </c>
      <c r="B1150" s="424" t="str">
        <f t="shared" si="64"/>
        <v>115009344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БЪЛГАРСКА РОЗА АД</v>
      </c>
      <c r="B1151" s="424" t="str">
        <f t="shared" si="64"/>
        <v>115009344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БЪЛГАРСКА РОЗА АД</v>
      </c>
      <c r="B1152" s="424" t="str">
        <f t="shared" si="64"/>
        <v>115009344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БЪЛГАРСКА РОЗА АД</v>
      </c>
      <c r="B1153" s="424" t="str">
        <f t="shared" si="64"/>
        <v>115009344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БЪЛГАРСКА РОЗА АД</v>
      </c>
      <c r="B1154" s="424" t="str">
        <f t="shared" si="64"/>
        <v>115009344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БЪЛГАРСКА РОЗА АД</v>
      </c>
      <c r="B1155" s="424" t="str">
        <f t="shared" si="64"/>
        <v>115009344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БЪЛГАРСКА РОЗА АД</v>
      </c>
      <c r="B1156" s="424" t="str">
        <f t="shared" si="64"/>
        <v>115009344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БЪЛГАРСКА РОЗА АД</v>
      </c>
      <c r="B1157" s="424" t="str">
        <f t="shared" si="64"/>
        <v>115009344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БЪЛГАРСКА РОЗА АД</v>
      </c>
      <c r="B1158" s="424" t="str">
        <f t="shared" si="64"/>
        <v>115009344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БЪЛГАРСКА РОЗА АД</v>
      </c>
      <c r="B1159" s="424" t="str">
        <f t="shared" si="64"/>
        <v>115009344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БЪЛГАРСКА РОЗА АД</v>
      </c>
      <c r="B1160" s="424" t="str">
        <f t="shared" si="64"/>
        <v>115009344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БЪЛГАРСКА РОЗА АД</v>
      </c>
      <c r="B1161" s="424" t="str">
        <f t="shared" si="64"/>
        <v>115009344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БЪЛГАРСКА РОЗА АД</v>
      </c>
      <c r="B1162" s="424" t="str">
        <f t="shared" si="64"/>
        <v>115009344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БЪЛГАРСКА РОЗА АД</v>
      </c>
      <c r="B1163" s="424" t="str">
        <f t="shared" si="64"/>
        <v>115009344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БЪЛГАРСКА РОЗА АД</v>
      </c>
      <c r="B1164" s="424" t="str">
        <f t="shared" si="64"/>
        <v>115009344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БЪЛГАРСКА РОЗА АД</v>
      </c>
      <c r="B1165" s="424" t="str">
        <f t="shared" si="64"/>
        <v>115009344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БЪЛГАРСКА РОЗА АД</v>
      </c>
      <c r="B1166" s="424" t="str">
        <f t="shared" si="64"/>
        <v>115009344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БЪЛГАРСКА РОЗА АД</v>
      </c>
      <c r="B1167" s="424" t="str">
        <f t="shared" si="64"/>
        <v>115009344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БЪЛГАРСКА РОЗА АД</v>
      </c>
      <c r="B1168" s="424" t="str">
        <f t="shared" ref="B1168:B1195" si="67">pdeBulstat</f>
        <v>115009344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БЪЛГАРСКА РОЗА АД</v>
      </c>
      <c r="B1169" s="424" t="str">
        <f t="shared" si="67"/>
        <v>115009344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БЪЛГАРСКА РОЗА АД</v>
      </c>
      <c r="B1170" s="424" t="str">
        <f t="shared" si="67"/>
        <v>115009344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БЪЛГАРСКА РОЗА АД</v>
      </c>
      <c r="B1171" s="424" t="str">
        <f t="shared" si="67"/>
        <v>115009344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БЪЛГАРСКА РОЗА АД</v>
      </c>
      <c r="B1172" s="424" t="str">
        <f t="shared" si="67"/>
        <v>115009344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БЪЛГАРСКА РОЗА АД</v>
      </c>
      <c r="B1173" s="424" t="str">
        <f t="shared" si="67"/>
        <v>115009344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БЪЛГАРСКА РОЗА АД</v>
      </c>
      <c r="B1174" s="424" t="str">
        <f t="shared" si="67"/>
        <v>115009344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БЪЛГАРСКА РОЗА АД</v>
      </c>
      <c r="B1175" s="424" t="str">
        <f t="shared" si="67"/>
        <v>115009344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БЪЛГАРСКА РОЗА АД</v>
      </c>
      <c r="B1176" s="424" t="str">
        <f t="shared" si="67"/>
        <v>115009344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БЪЛГАРСКА РОЗА АД</v>
      </c>
      <c r="B1177" s="424" t="str">
        <f t="shared" si="67"/>
        <v>115009344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БЪЛГАРСКА РОЗА АД</v>
      </c>
      <c r="B1178" s="424" t="str">
        <f t="shared" si="67"/>
        <v>115009344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БЪЛГАРСКА РОЗА АД</v>
      </c>
      <c r="B1179" s="424" t="str">
        <f t="shared" si="67"/>
        <v>115009344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БЪЛГАРСКА РОЗА АД</v>
      </c>
      <c r="B1180" s="424" t="str">
        <f t="shared" si="67"/>
        <v>115009344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БЪЛГАРСКА РОЗА АД</v>
      </c>
      <c r="B1181" s="424" t="str">
        <f t="shared" si="67"/>
        <v>115009344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БЪЛГАРСКА РОЗА АД</v>
      </c>
      <c r="B1182" s="424" t="str">
        <f t="shared" si="67"/>
        <v>115009344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БЪЛГАРСКА РОЗА АД</v>
      </c>
      <c r="B1183" s="424" t="str">
        <f t="shared" si="67"/>
        <v>115009344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БЪЛГАРСКА РОЗА АД</v>
      </c>
      <c r="B1184" s="424" t="str">
        <f t="shared" si="67"/>
        <v>115009344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БЪЛГАРСКА РОЗА АД</v>
      </c>
      <c r="B1185" s="424" t="str">
        <f t="shared" si="67"/>
        <v>115009344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БЪЛГАРСКА РОЗА АД</v>
      </c>
      <c r="B1186" s="424" t="str">
        <f t="shared" si="67"/>
        <v>115009344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БЪЛГАРСКА РОЗА АД</v>
      </c>
      <c r="B1187" s="424" t="str">
        <f t="shared" si="67"/>
        <v>115009344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БЪЛГАРСКА РОЗА АД</v>
      </c>
      <c r="B1188" s="424" t="str">
        <f t="shared" si="67"/>
        <v>115009344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БЪЛГАРСКА РОЗА АД</v>
      </c>
      <c r="B1189" s="424" t="str">
        <f t="shared" si="67"/>
        <v>115009344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БЪЛГАРСКА РОЗА АД</v>
      </c>
      <c r="B1190" s="424" t="str">
        <f t="shared" si="67"/>
        <v>115009344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БЪЛГАРСКА РОЗА АД</v>
      </c>
      <c r="B1191" s="424" t="str">
        <f t="shared" si="67"/>
        <v>115009344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БЪЛГАРСКА РОЗА АД</v>
      </c>
      <c r="B1192" s="424" t="str">
        <f t="shared" si="67"/>
        <v>115009344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БЪЛГАРСКА РОЗА АД</v>
      </c>
      <c r="B1193" s="424" t="str">
        <f t="shared" si="67"/>
        <v>115009344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БЪЛГАРСКА РОЗА АД</v>
      </c>
      <c r="B1194" s="424" t="str">
        <f t="shared" si="67"/>
        <v>115009344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БЪЛГАРСКА РОЗА АД</v>
      </c>
      <c r="B1195" s="424" t="str">
        <f t="shared" si="67"/>
        <v>115009344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БЪЛГАРСКА РОЗА АД</v>
      </c>
      <c r="B1197" s="424" t="str">
        <f t="shared" ref="B1197:B1228" si="70">pdeBulstat</f>
        <v>115009344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БЪЛГАРСКА РОЗА АД</v>
      </c>
      <c r="B1198" s="424" t="str">
        <f t="shared" si="70"/>
        <v>115009344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БЪЛГАРСКА РОЗА АД</v>
      </c>
      <c r="B1199" s="424" t="str">
        <f t="shared" si="70"/>
        <v>115009344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БЪЛГАРСКА РОЗА АД</v>
      </c>
      <c r="B1200" s="424" t="str">
        <f t="shared" si="70"/>
        <v>115009344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БЪЛГАРСКА РОЗА АД</v>
      </c>
      <c r="B1201" s="424" t="str">
        <f t="shared" si="70"/>
        <v>115009344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БЪЛГАРСКА РОЗА АД</v>
      </c>
      <c r="B1202" s="424" t="str">
        <f t="shared" si="70"/>
        <v>115009344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БЪЛГАРСКА РОЗА АД</v>
      </c>
      <c r="B1203" s="424" t="str">
        <f t="shared" si="70"/>
        <v>115009344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БЪЛГАРСКА РОЗА АД</v>
      </c>
      <c r="B1204" s="424" t="str">
        <f t="shared" si="70"/>
        <v>115009344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БЪЛГАРСКА РОЗА АД</v>
      </c>
      <c r="B1205" s="424" t="str">
        <f t="shared" si="70"/>
        <v>115009344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БЪЛГАРСКА РОЗА АД</v>
      </c>
      <c r="B1206" s="424" t="str">
        <f t="shared" si="70"/>
        <v>115009344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БЪЛГАРСКА РОЗА АД</v>
      </c>
      <c r="B1207" s="424" t="str">
        <f t="shared" si="70"/>
        <v>115009344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БЪЛГАРСКА РОЗА АД</v>
      </c>
      <c r="B1208" s="424" t="str">
        <f t="shared" si="70"/>
        <v>115009344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БЪЛГАРСКА РОЗА АД</v>
      </c>
      <c r="B1209" s="424" t="str">
        <f t="shared" si="70"/>
        <v>115009344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БЪЛГАРСКА РОЗА АД</v>
      </c>
      <c r="B1210" s="424" t="str">
        <f t="shared" si="70"/>
        <v>115009344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БЪЛГАРСКА РОЗА АД</v>
      </c>
      <c r="B1211" s="424" t="str">
        <f t="shared" si="70"/>
        <v>115009344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БЪЛГАРСКА РОЗА АД</v>
      </c>
      <c r="B1212" s="424" t="str">
        <f t="shared" si="70"/>
        <v>115009344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БЪЛГАРСКА РОЗА АД</v>
      </c>
      <c r="B1213" s="424" t="str">
        <f t="shared" si="70"/>
        <v>115009344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БЪЛГАРСКА РОЗА АД</v>
      </c>
      <c r="B1214" s="424" t="str">
        <f t="shared" si="70"/>
        <v>115009344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БЪЛГАРСКА РОЗА АД</v>
      </c>
      <c r="B1215" s="424" t="str">
        <f t="shared" si="70"/>
        <v>115009344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БЪЛГАРСКА РОЗА АД</v>
      </c>
      <c r="B1216" s="424" t="str">
        <f t="shared" si="70"/>
        <v>115009344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БЪЛГАРСКА РОЗА АД</v>
      </c>
      <c r="B1217" s="424" t="str">
        <f t="shared" si="70"/>
        <v>115009344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БЪЛГАРСКА РОЗА АД</v>
      </c>
      <c r="B1218" s="424" t="str">
        <f t="shared" si="70"/>
        <v>115009344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БЪЛГАРСКА РОЗА АД</v>
      </c>
      <c r="B1219" s="424" t="str">
        <f t="shared" si="70"/>
        <v>115009344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БЪЛГАРСКА РОЗА АД</v>
      </c>
      <c r="B1220" s="424" t="str">
        <f t="shared" si="70"/>
        <v>115009344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БЪЛГАРСКА РОЗА АД</v>
      </c>
      <c r="B1221" s="424" t="str">
        <f t="shared" si="70"/>
        <v>115009344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БЪЛГАРСКА РОЗА АД</v>
      </c>
      <c r="B1222" s="424" t="str">
        <f t="shared" si="70"/>
        <v>115009344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БЪЛГАРСКА РОЗА АД</v>
      </c>
      <c r="B1223" s="424" t="str">
        <f t="shared" si="70"/>
        <v>115009344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БЪЛГАРСКА РОЗА АД</v>
      </c>
      <c r="B1224" s="424" t="str">
        <f t="shared" si="70"/>
        <v>115009344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БЪЛГАРСКА РОЗА АД</v>
      </c>
      <c r="B1225" s="424" t="str">
        <f t="shared" si="70"/>
        <v>115009344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БЪЛГАРСКА РОЗА АД</v>
      </c>
      <c r="B1226" s="424" t="str">
        <f t="shared" si="70"/>
        <v>115009344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БЪЛГАРСКА РОЗА АД</v>
      </c>
      <c r="B1227" s="424" t="str">
        <f t="shared" si="70"/>
        <v>115009344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БЪЛГАРСКА РОЗА АД</v>
      </c>
      <c r="B1228" s="424" t="str">
        <f t="shared" si="70"/>
        <v>115009344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БЪЛГАРСКА РОЗА АД</v>
      </c>
      <c r="B1229" s="424" t="str">
        <f t="shared" ref="B1229:B1260" si="73">pdeBulstat</f>
        <v>115009344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БЪЛГАРСКА РОЗА АД</v>
      </c>
      <c r="B1230" s="424" t="str">
        <f t="shared" si="73"/>
        <v>115009344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БЪЛГАРСКА РОЗА АД</v>
      </c>
      <c r="B1231" s="424" t="str">
        <f t="shared" si="73"/>
        <v>115009344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БЪЛГАРСКА РОЗА АД</v>
      </c>
      <c r="B1232" s="424" t="str">
        <f t="shared" si="73"/>
        <v>115009344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БЪЛГАРСКА РОЗА АД</v>
      </c>
      <c r="B1233" s="424" t="str">
        <f t="shared" si="73"/>
        <v>115009344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БЪЛГАРСКА РОЗА АД</v>
      </c>
      <c r="B1234" s="424" t="str">
        <f t="shared" si="73"/>
        <v>115009344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БЪЛГАРСКА РОЗА АД</v>
      </c>
      <c r="B1235" s="424" t="str">
        <f t="shared" si="73"/>
        <v>115009344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БЪЛГАРСКА РОЗА АД</v>
      </c>
      <c r="B1236" s="424" t="str">
        <f t="shared" si="73"/>
        <v>115009344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БЪЛГАРСКА РОЗА АД</v>
      </c>
      <c r="B1237" s="424" t="str">
        <f t="shared" si="73"/>
        <v>115009344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БЪЛГАРСКА РОЗА АД</v>
      </c>
      <c r="B1238" s="424" t="str">
        <f t="shared" si="73"/>
        <v>115009344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БЪЛГАРСКА РОЗА АД</v>
      </c>
      <c r="B1239" s="424" t="str">
        <f t="shared" si="73"/>
        <v>115009344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БЪЛГАРСКА РОЗА АД</v>
      </c>
      <c r="B1240" s="424" t="str">
        <f t="shared" si="73"/>
        <v>115009344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БЪЛГАРСКА РОЗА АД</v>
      </c>
      <c r="B1241" s="424" t="str">
        <f t="shared" si="73"/>
        <v>115009344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БЪЛГАРСКА РОЗА АД</v>
      </c>
      <c r="B1242" s="424" t="str">
        <f t="shared" si="73"/>
        <v>115009344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БЪЛГАРСКА РОЗА АД</v>
      </c>
      <c r="B1243" s="424" t="str">
        <f t="shared" si="73"/>
        <v>115009344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БЪЛГАРСКА РОЗА АД</v>
      </c>
      <c r="B1244" s="424" t="str">
        <f t="shared" si="73"/>
        <v>115009344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БЪЛГАРСКА РОЗА АД</v>
      </c>
      <c r="B1245" s="424" t="str">
        <f t="shared" si="73"/>
        <v>115009344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БЪЛГАРСКА РОЗА АД</v>
      </c>
      <c r="B1246" s="424" t="str">
        <f t="shared" si="73"/>
        <v>115009344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БЪЛГАРСКА РОЗА АД</v>
      </c>
      <c r="B1247" s="424" t="str">
        <f t="shared" si="73"/>
        <v>115009344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БЪЛГАРСКА РОЗА АД</v>
      </c>
      <c r="B1248" s="424" t="str">
        <f t="shared" si="73"/>
        <v>115009344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БЪЛГАРСКА РОЗА АД</v>
      </c>
      <c r="B1249" s="424" t="str">
        <f t="shared" si="73"/>
        <v>115009344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БЪЛГАРСКА РОЗА АД</v>
      </c>
      <c r="B1250" s="424" t="str">
        <f t="shared" si="73"/>
        <v>115009344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БЪЛГАРСКА РОЗА АД</v>
      </c>
      <c r="B1251" s="424" t="str">
        <f t="shared" si="73"/>
        <v>115009344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БЪЛГАРСКА РОЗА АД</v>
      </c>
      <c r="B1252" s="424" t="str">
        <f t="shared" si="73"/>
        <v>115009344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БЪЛГАРСКА РОЗА АД</v>
      </c>
      <c r="B1253" s="424" t="str">
        <f t="shared" si="73"/>
        <v>115009344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БЪЛГАРСКА РОЗА АД</v>
      </c>
      <c r="B1254" s="424" t="str">
        <f t="shared" si="73"/>
        <v>115009344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БЪЛГАРСКА РОЗА АД</v>
      </c>
      <c r="B1255" s="424" t="str">
        <f t="shared" si="73"/>
        <v>115009344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БЪЛГАРСКА РОЗА АД</v>
      </c>
      <c r="B1256" s="424" t="str">
        <f t="shared" si="73"/>
        <v>115009344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БЪЛГАРСКА РОЗА АД</v>
      </c>
      <c r="B1257" s="424" t="str">
        <f t="shared" si="73"/>
        <v>115009344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БЪЛГАРСКА РОЗА АД</v>
      </c>
      <c r="B1258" s="424" t="str">
        <f t="shared" si="73"/>
        <v>115009344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БЪЛГАРСКА РОЗА АД</v>
      </c>
      <c r="B1259" s="424" t="str">
        <f t="shared" si="73"/>
        <v>115009344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БЪЛГАРСКА РОЗА АД</v>
      </c>
      <c r="B1260" s="424" t="str">
        <f t="shared" si="73"/>
        <v>115009344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БЪЛГАРСКА РОЗА АД</v>
      </c>
      <c r="B1261" s="424" t="str">
        <f t="shared" ref="B1261:B1294" si="76">pdeBulstat</f>
        <v>115009344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БЪЛГАРСКА РОЗА АД</v>
      </c>
      <c r="B1262" s="424" t="str">
        <f t="shared" si="76"/>
        <v>115009344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БЪЛГАРСКА РОЗА АД</v>
      </c>
      <c r="B1263" s="424" t="str">
        <f t="shared" si="76"/>
        <v>115009344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БЪЛГАРСКА РОЗА АД</v>
      </c>
      <c r="B1264" s="424" t="str">
        <f t="shared" si="76"/>
        <v>115009344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БЪЛГАРСКА РОЗА АД</v>
      </c>
      <c r="B1265" s="424" t="str">
        <f t="shared" si="76"/>
        <v>115009344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БЪЛГАРСКА РОЗА АД</v>
      </c>
      <c r="B1266" s="424" t="str">
        <f t="shared" si="76"/>
        <v>115009344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БЪЛГАРСКА РОЗА АД</v>
      </c>
      <c r="B1267" s="424" t="str">
        <f t="shared" si="76"/>
        <v>115009344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БЪЛГАРСКА РОЗА АД</v>
      </c>
      <c r="B1268" s="424" t="str">
        <f t="shared" si="76"/>
        <v>115009344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БЪЛГАРСКА РОЗА АД</v>
      </c>
      <c r="B1269" s="424" t="str">
        <f t="shared" si="76"/>
        <v>115009344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БЪЛГАРСКА РОЗА АД</v>
      </c>
      <c r="B1270" s="424" t="str">
        <f t="shared" si="76"/>
        <v>115009344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БЪЛГАРСКА РОЗА АД</v>
      </c>
      <c r="B1271" s="424" t="str">
        <f t="shared" si="76"/>
        <v>115009344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БЪЛГАРСКА РОЗА АД</v>
      </c>
      <c r="B1272" s="424" t="str">
        <f t="shared" si="76"/>
        <v>115009344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БЪЛГАРСКА РОЗА АД</v>
      </c>
      <c r="B1273" s="424" t="str">
        <f t="shared" si="76"/>
        <v>115009344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БЪЛГАРСКА РОЗА АД</v>
      </c>
      <c r="B1274" s="424" t="str">
        <f t="shared" si="76"/>
        <v>115009344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БЪЛГАРСКА РОЗА АД</v>
      </c>
      <c r="B1275" s="424" t="str">
        <f t="shared" si="76"/>
        <v>115009344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БЪЛГАРСКА РОЗА АД</v>
      </c>
      <c r="B1276" s="424" t="str">
        <f t="shared" si="76"/>
        <v>115009344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БЪЛГАРСКА РОЗА АД</v>
      </c>
      <c r="B1277" s="424" t="str">
        <f t="shared" si="76"/>
        <v>115009344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БЪЛГАРСКА РОЗА АД</v>
      </c>
      <c r="B1278" s="424" t="str">
        <f t="shared" si="76"/>
        <v>115009344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БЪЛГАРСКА РОЗА АД</v>
      </c>
      <c r="B1279" s="424" t="str">
        <f t="shared" si="76"/>
        <v>115009344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БЪЛГАРСКА РОЗА АД</v>
      </c>
      <c r="B1280" s="424" t="str">
        <f t="shared" si="76"/>
        <v>115009344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БЪЛГАРСКА РОЗА АД</v>
      </c>
      <c r="B1281" s="424" t="str">
        <f t="shared" si="76"/>
        <v>115009344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БЪЛГАРСКА РОЗА АД</v>
      </c>
      <c r="B1282" s="424" t="str">
        <f t="shared" si="76"/>
        <v>115009344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БЪЛГАРСКА РОЗА АД</v>
      </c>
      <c r="B1283" s="424" t="str">
        <f t="shared" si="76"/>
        <v>115009344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БЪЛГАРСКА РОЗА АД</v>
      </c>
      <c r="B1284" s="424" t="str">
        <f t="shared" si="76"/>
        <v>115009344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БЪЛГАРСКА РОЗА АД</v>
      </c>
      <c r="B1285" s="424" t="str">
        <f t="shared" si="76"/>
        <v>115009344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БЪЛГАРСКА РОЗА АД</v>
      </c>
      <c r="B1286" s="424" t="str">
        <f t="shared" si="76"/>
        <v>115009344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БЪЛГАРСКА РОЗА АД</v>
      </c>
      <c r="B1287" s="424" t="str">
        <f t="shared" si="76"/>
        <v>115009344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БЪЛГАРСКА РОЗА АД</v>
      </c>
      <c r="B1288" s="424" t="str">
        <f t="shared" si="76"/>
        <v>115009344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БЪЛГАРСКА РОЗА АД</v>
      </c>
      <c r="B1289" s="424" t="str">
        <f t="shared" si="76"/>
        <v>115009344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БЪЛГАРСКА РОЗА АД</v>
      </c>
      <c r="B1290" s="424" t="str">
        <f t="shared" si="76"/>
        <v>115009344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БЪЛГАРСКА РОЗА АД</v>
      </c>
      <c r="B1291" s="424" t="str">
        <f t="shared" si="76"/>
        <v>115009344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БЪЛГАРСКА РОЗА АД</v>
      </c>
      <c r="B1292" s="424" t="str">
        <f t="shared" si="76"/>
        <v>115009344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БЪЛГАРСКА РОЗА АД</v>
      </c>
      <c r="B1293" s="424" t="str">
        <f t="shared" si="76"/>
        <v>115009344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БЪЛГАРСКА РОЗА АД</v>
      </c>
      <c r="B1294" s="424" t="str">
        <f t="shared" si="76"/>
        <v>115009344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БЪЛГАРСКА РОЗА АД</v>
      </c>
      <c r="B1296" s="424" t="str">
        <f t="shared" ref="B1296:B1335" si="79">pdeBulstat</f>
        <v>115009344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0</v>
      </c>
    </row>
    <row r="1297" spans="1:8">
      <c r="A1297" s="424" t="str">
        <f t="shared" si="78"/>
        <v>БЪЛГАРСКА РОЗА АД</v>
      </c>
      <c r="B1297" s="424" t="str">
        <f t="shared" si="79"/>
        <v>115009344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БЪЛГАРСКА РОЗА АД</v>
      </c>
      <c r="B1298" s="424" t="str">
        <f t="shared" si="79"/>
        <v>115009344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БЪЛГАРСКА РОЗА АД</v>
      </c>
      <c r="B1299" s="424" t="str">
        <f t="shared" si="79"/>
        <v>115009344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БЪЛГАРСКА РОЗА АД</v>
      </c>
      <c r="B1300" s="424" t="str">
        <f t="shared" si="79"/>
        <v>115009344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0</v>
      </c>
    </row>
    <row r="1301" spans="1:8">
      <c r="A1301" s="424" t="str">
        <f t="shared" si="78"/>
        <v>БЪЛГАРСКА РОЗА АД</v>
      </c>
      <c r="B1301" s="424" t="str">
        <f t="shared" si="79"/>
        <v>115009344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БЪЛГАРСКА РОЗА АД</v>
      </c>
      <c r="B1302" s="424" t="str">
        <f t="shared" si="79"/>
        <v>115009344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БЪЛГАРСКА РОЗА АД</v>
      </c>
      <c r="B1303" s="424" t="str">
        <f t="shared" si="79"/>
        <v>115009344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БЪЛГАРСКА РОЗА АД</v>
      </c>
      <c r="B1304" s="424" t="str">
        <f t="shared" si="79"/>
        <v>115009344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БЪЛГАРСКА РОЗА АД</v>
      </c>
      <c r="B1305" s="424" t="str">
        <f t="shared" si="79"/>
        <v>115009344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БЪЛГАРСКА РОЗА АД</v>
      </c>
      <c r="B1306" s="424" t="str">
        <f t="shared" si="79"/>
        <v>115009344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БЪЛГАРСКА РОЗА АД</v>
      </c>
      <c r="B1307" s="424" t="str">
        <f t="shared" si="79"/>
        <v>115009344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БЪЛГАРСКА РОЗА АД</v>
      </c>
      <c r="B1308" s="424" t="str">
        <f t="shared" si="79"/>
        <v>115009344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БЪЛГАРСКА РОЗА АД</v>
      </c>
      <c r="B1309" s="424" t="str">
        <f t="shared" si="79"/>
        <v>115009344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БЪЛГАРСКА РОЗА АД</v>
      </c>
      <c r="B1310" s="424" t="str">
        <f t="shared" si="79"/>
        <v>115009344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БЪЛГАРСКА РОЗА АД</v>
      </c>
      <c r="B1311" s="424" t="str">
        <f t="shared" si="79"/>
        <v>115009344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БЪЛГАРСКА РОЗА АД</v>
      </c>
      <c r="B1312" s="424" t="str">
        <f t="shared" si="79"/>
        <v>115009344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БЪЛГАРСКА РОЗА АД</v>
      </c>
      <c r="B1313" s="424" t="str">
        <f t="shared" si="79"/>
        <v>115009344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БЪЛГАРСКА РОЗА АД</v>
      </c>
      <c r="B1314" s="424" t="str">
        <f t="shared" si="79"/>
        <v>115009344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БЪЛГАРСКА РОЗА АД</v>
      </c>
      <c r="B1315" s="424" t="str">
        <f t="shared" si="79"/>
        <v>115009344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БЪЛГАРСКА РОЗА АД</v>
      </c>
      <c r="B1316" s="424" t="str">
        <f t="shared" si="79"/>
        <v>115009344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БЪЛГАРСКА РОЗА АД</v>
      </c>
      <c r="B1317" s="424" t="str">
        <f t="shared" si="79"/>
        <v>115009344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БЪЛГАРСКА РОЗА АД</v>
      </c>
      <c r="B1318" s="424" t="str">
        <f t="shared" si="79"/>
        <v>115009344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БЪЛГАРСКА РОЗА АД</v>
      </c>
      <c r="B1319" s="424" t="str">
        <f t="shared" si="79"/>
        <v>115009344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БЪЛГАРСКА РОЗА АД</v>
      </c>
      <c r="B1320" s="424" t="str">
        <f t="shared" si="79"/>
        <v>115009344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БЪЛГАРСКА РОЗА АД</v>
      </c>
      <c r="B1321" s="424" t="str">
        <f t="shared" si="79"/>
        <v>115009344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БЪЛГАРСКА РОЗА АД</v>
      </c>
      <c r="B1322" s="424" t="str">
        <f t="shared" si="79"/>
        <v>115009344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БЪЛГАРСКА РОЗА АД</v>
      </c>
      <c r="B1323" s="424" t="str">
        <f t="shared" si="79"/>
        <v>115009344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БЪЛГАРСКА РОЗА АД</v>
      </c>
      <c r="B1324" s="424" t="str">
        <f t="shared" si="79"/>
        <v>115009344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БЪЛГАРСКА РОЗА АД</v>
      </c>
      <c r="B1325" s="424" t="str">
        <f t="shared" si="79"/>
        <v>115009344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БЪЛГАРСКА РОЗА АД</v>
      </c>
      <c r="B1326" s="424" t="str">
        <f t="shared" si="79"/>
        <v>115009344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0</v>
      </c>
    </row>
    <row r="1327" spans="1:8">
      <c r="A1327" s="424" t="str">
        <f t="shared" si="78"/>
        <v>БЪЛГАРСКА РОЗА АД</v>
      </c>
      <c r="B1327" s="424" t="str">
        <f t="shared" si="79"/>
        <v>115009344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БЪЛГАРСКА РОЗА АД</v>
      </c>
      <c r="B1328" s="424" t="str">
        <f t="shared" si="79"/>
        <v>115009344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БЪЛГАРСКА РОЗА АД</v>
      </c>
      <c r="B1329" s="424" t="str">
        <f t="shared" si="79"/>
        <v>115009344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БЪЛГАРСКА РОЗА АД</v>
      </c>
      <c r="B1330" s="424" t="str">
        <f t="shared" si="79"/>
        <v>115009344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0</v>
      </c>
    </row>
    <row r="1331" spans="1:8">
      <c r="A1331" s="424" t="str">
        <f t="shared" si="78"/>
        <v>БЪЛГАРСКА РОЗА АД</v>
      </c>
      <c r="B1331" s="424" t="str">
        <f t="shared" si="79"/>
        <v>115009344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БЪЛГАРСКА РОЗА АД</v>
      </c>
      <c r="B1332" s="424" t="str">
        <f t="shared" si="79"/>
        <v>115009344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БЪЛГАРСКА РОЗА АД</v>
      </c>
      <c r="B1333" s="424" t="str">
        <f t="shared" si="79"/>
        <v>115009344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БЪЛГАРСКА РОЗА АД</v>
      </c>
      <c r="B1334" s="424" t="str">
        <f t="shared" si="79"/>
        <v>115009344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БЪЛГАРСКА РОЗА АД</v>
      </c>
      <c r="B1335" s="424" t="str">
        <f t="shared" si="79"/>
        <v>115009344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j8WWIV1tpdtTYsNgiGqia+5x2Kk=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+prr6SGAyzse77snR5ZlttV8pyE=</DigestValue>
    </Reference>
  </SignedInfo>
  <SignatureValue>Mt6dKv88oh1ylO1wAauFY+FObBHRUsMrSk82ncdr9UADUmeUH48VV2/CkroAbZbaJP0I16l/z1Gm
jPZaqauxSsFcmjxwaE+GImgm/Kklatbze4SOFYM+BsNYXxtXzYsncgw2RMtraBfr154pW255czvE
HJVX3o3+uYd2tN9z0yLGU1juiTUQCHMAgyfobO4VJZbM57YbnQQWCuDfJ2PAqnx0XcFUc57jBksl
JsC+ROUeIhkwrVt4s4rIueg469DcYqzfEmYvA4Cncmbek4FqHTiK/+WCfofYO8SzaNgJFG4pCVcr
g0yXoex2Wr8p/bm+LaozzextpdAEiezj+kqg6A==</SignatureValue>
  <KeyInfo>
    <X509Data>
      <X509Certificate>MIIHODCCBSCgAwIBAgIIKXQ/1u25R3UwDQYJKoZIhvcNAQELBQAwgYAxJDAiBgNVBAMMG1N0YW1w
SVQgR2xvYmFsIFF1YWxpZmllZCBDQTEYMBYGA1UEYQwPTlRSQkctODMxNjQxNzkxMSEwHwYDVQQK
DBhJbmZvcm1hdGlvbiBTZXJ2aWNlcyBKU0MxDjAMBgNVBAcMBVNvZmlhMQswCQYDVQQGEwJCRzAe
Fw0yMzAzMzAwNjEwMDZaFw0yNjAzMjkwNjEwMDZaMIHfMS0wKwYJKoZIhvcNAQkBFh5zY2hldG92
b2RzdHZvQGJ1bGdhcmlhbnJvc2UuYmcxGzAZBgNVBAMMEkxhemFyIEtvbGV2IFBpc2tvdjEZMBcG
A1UEBRMQUE5PQkctNzIwNjIwNDYwODEOMAwGA1UEKgwFTGF6YXIxDzANBgNVBAQMBlBpc2tvdjEY
MBYGA1UEYQwPTlRSQkctMTE1MDA5MzQ0MRwwGgYDVQQKDBNCVUxHQVJJQU4gUk9TRSBQbGMuMRAw
DgYDVQQHDAdQbG92ZGl2MQswCQYDVQQGEwJCRzCCASIwDQYJKoZIhvcNAQEBBQADggEPADCCAQoC
ggEBANaNJqC20wf+2Ejr6662DCZu/tCnDDXh+kqfSukgiKQ0HFFI+Ge9RU82m0fvU/765zid0ceK
q1ayZkLJrPiksuHVP8CkfbrCKpC69R1PbOVvHuBFs1sqBQjmnA868pnW4tVKl3/hbECfr4/PSFFN
qt75sBOMVcM2iWkpzLhfm7X5i2c5qSnLQz5bQ2VN8qnDPp8KjB9RxIIPM/YuqGtzsI7SOx0DAcn9
V+itx7iohmblp5XvWvekRoppnsjgoa7GVAXZRe/cfcF4jGGW6XBI47UWQrejL+M11oDenD+sR2jZ
+oDe2fW00iJQu/9XBBfZGOh1V3khBbywmM5vhza7pf8CAwEAAaOCAlMwggJPMIGABggrBgEFBQcB
AQR0MHIwSgYIKwYBBQUHMAKGPmh0dHA6Ly93d3cuc3RhbXBpdC5vcmcvcmVwb3NpdG9yeS9zdGFt
cGl0X2dsb2JhbF9xdWFsaWZpZWQuY3J0MCQGCCsGAQUFBzABhhhodHRwOi8vb2NzcC5zdGFtcGl0
Lm9yZy8wHQYDVR0OBBYEFMoPHu870/5/KZOURqm6OvWrS1E3MAwGA1UdEwEB/wQCMAAwHwYDVR0j
BBgwFoAUxtxulkER1h8y/xG9tlEq5OkRQ1AwgYgGCCsGAQUFBwEDBHwwejAVBggrBgEFBQcLAjAJ
BgcEAIvsSQEBMAgGBgQAjkYBATAIBgYEAI5GAQQwEwYGBACORgEGMAkGBwQAjkYBBgEwOAYGBACO
RgEFMC4wLBYmaHR0cHM6Ly93d3cuc3RhbXBpdC5vcmcvcGRzL3Bkc19lbi5wZGYTAmVuMGAGA1Ud
IARZMFcwCQYHBACL7EABAjAIBgYEAIswAQEwQAYLKwYBBAHYGgECAQIwMTAvBggrBgEFBQcCARYj
aHR0cHM6Ly93d3cuc3RhbXBpdC5vcmcvcmVwb3NpdG9yeS8wSAYDVR0fBEEwPzA9oDugOYY3aHR0
cDovL3d3dy5zdGFtcGl0Lm9yZy9jcmwvc3RhbXBpdF9nbG9iYWxfcXVhbGlmaWVkLmNybDAOBgNV
HQ8BAf8EBAMCBeAwNQYDVR0lBC4wLAYIKwYBBQUHAwIGCCsGAQUFBwMEBgorBgEEAYI3FAICBgor
BgEEAYI3CgMMMA0GCSqGSIb3DQEBCwUAA4ICAQBHV3C2p67uAplc8WWYwmZ8ZtQZ+dObYMLfUhV9
gd6iKaewdIBYxYPi1MZlkphQY9TEDD9C8zznfGJ4epE3biMR35rOlVVz4PXxqvBm4NmAqyXJvjD1
cFxMxlbaY+TrOrDTcj6k4n5+xLN93LrHaRZ0JMHSRGY4QgCKOiTArTVYcapq9PpLfHpCMcjVQ7IO
8HRXLX7tJJ9Mr8h4IFFXewSUY8uyQmgKFetX6sanpqjjv8iqfViJztVB3O8RI8QjWSfMWlDdji8K
0gGHCQZD8dqP06LyczN+Ko+KRAZQJ99hUKdoa8WQS2XBchcQAjB46US6qwHzPsACx2V4na2RTpBp
4LFgYsNjgZ8S2K0wsF9Ditbz4IqIraOZ0RhcfZO9tLcWNj/nW9ORqJmXiWX9BcnrdAAO8KMjPl9v
gDau7ve7Fo4o+yhGJ10njtNabvrwCcnZSrx8SNg9y10XZvacdTAL044E+uwWuQvCdOES0VWSIBtp
21wHI0Z0/93X+pZ/kK7UXS3B7rO8s08I8OxNNMtPsdUS3nTK96kP5Fz9Q1ahagAsKAW/HhVlCuM0
g7gQICrsY2+93bloRM7o4uB7QMkILSTAr1mlK2eTtkGJshqhfRDjgT3ziEJgwp3L1AKgvC2VdrBy
NBsgmyQFMawhOFlZFB1Qpu+sCB7/JBHRcm5AYQ==</X509Certificate>
    </X509Data>
  </KeyInfo>
  <Object xmlns:mdssi="http://schemas.openxmlformats.org/package/2006/digital-signature" Id="idPackageObject">
    <Manifest>
      <Reference URI="/xl/printerSettings/printerSettings8.bin?ContentType=application/vnd.openxmlformats-officedocument.spreadsheetml.printerSettings">
        <DigestMethod Algorithm="http://www.w3.org/2000/09/xmldsig#sha1"/>
        <DigestValue>kf4JZF3vfIONcUx5LF8JnrBJi80=</DigestValue>
      </Reference>
      <Reference URI="/xl/theme/theme1.xml?ContentType=application/vnd.openxmlformats-officedocument.theme+xml">
        <DigestMethod Algorithm="http://www.w3.org/2000/09/xmldsig#sha1"/>
        <DigestValue>I97VLKA4XhvXMIyuJAI61MbpO8Q=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kf4JZF3vfIONcUx5LF8JnrBJi80=</DigestValue>
      </Reference>
      <Reference URI="/xl/worksheets/sheet5.xml?ContentType=application/vnd.openxmlformats-officedocument.spreadsheetml.worksheet+xml">
        <DigestMethod Algorithm="http://www.w3.org/2000/09/xmldsig#sha1"/>
        <DigestValue>++LNhgZXHp8Z0YvXRddcItjD+8w=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worksheets/sheet6.xml?ContentType=application/vnd.openxmlformats-officedocument.spreadsheetml.worksheet+xml">
        <DigestMethod Algorithm="http://www.w3.org/2000/09/xmldsig#sha1"/>
        <DigestValue>SU21Qp6zcZUshVfkV88Jd8baJu8=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6g3Y9C1vH30NYrQCWhCMmHPk9zI=</DigestValue>
      </Reference>
      <Reference URI="/xl/styles.xml?ContentType=application/vnd.openxmlformats-officedocument.spreadsheetml.styles+xml">
        <DigestMethod Algorithm="http://www.w3.org/2000/09/xmldsig#sha1"/>
        <DigestValue>7KoMJVmwKLTYVBeqx8TremCiRXQ=</DigestValue>
      </Reference>
      <Reference URI="/xl/sharedStrings.xml?ContentType=application/vnd.openxmlformats-officedocument.spreadsheetml.sharedStrings+xml">
        <DigestMethod Algorithm="http://www.w3.org/2000/09/xmldsig#sha1"/>
        <DigestValue>wPhsgZPdmn40wMQq0rGWZk1npXo=</DigestValue>
      </Reference>
      <Reference URI="/xl/worksheets/sheet10.xml?ContentType=application/vnd.openxmlformats-officedocument.spreadsheetml.worksheet+xml">
        <DigestMethod Algorithm="http://www.w3.org/2000/09/xmldsig#sha1"/>
        <DigestValue>flUsBtz68ODixHRfvUyxGpErYWg=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8F87uCH3NHri+rF7VoEdcovwthM=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6g3Y9C1vH30NYrQCWhCMmHPk9zI=</DigestValue>
      </Reference>
      <Reference URI="/xl/worksheets/sheet7.xml?ContentType=application/vnd.openxmlformats-officedocument.spreadsheetml.worksheet+xml">
        <DigestMethod Algorithm="http://www.w3.org/2000/09/xmldsig#sha1"/>
        <DigestValue>Y91u4iiu9qADfPe+8Kn3T/+0vWY=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worksheets/sheet8.xml?ContentType=application/vnd.openxmlformats-officedocument.spreadsheetml.worksheet+xml">
        <DigestMethod Algorithm="http://www.w3.org/2000/09/xmldsig#sha1"/>
        <DigestValue>tX/BAnmcGZsfPjVz+gatTxeq3V8=</DigestValue>
      </Reference>
      <Reference URI="/xl/worksheets/sheet2.xml?ContentType=application/vnd.openxmlformats-officedocument.spreadsheetml.worksheet+xml">
        <DigestMethod Algorithm="http://www.w3.org/2000/09/xmldsig#sha1"/>
        <DigestValue>M7Dw1oHc6UMW5EeY7wCMAdHR3QY=</DigestValue>
      </Reference>
      <Reference URI="/xl/calcChain.xml?ContentType=application/vnd.openxmlformats-officedocument.spreadsheetml.calcChain+xml">
        <DigestMethod Algorithm="http://www.w3.org/2000/09/xmldsig#sha1"/>
        <DigestValue>zYV2TQ/rO4mSI/MAik9kFwpmndk=</DigestValue>
      </Reference>
      <Reference URI="/xl/worksheets/sheet4.xml?ContentType=application/vnd.openxmlformats-officedocument.spreadsheetml.worksheet+xml">
        <DigestMethod Algorithm="http://www.w3.org/2000/09/xmldsig#sha1"/>
        <DigestValue>61nHbPyazm+aaa3mJBeeI/1idJI=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jfPdfR4mJiFy5v8K4WH81QiNcOA=</DigestValue>
      </Reference>
      <Reference URI="/xl/workbook.xml?ContentType=application/vnd.openxmlformats-officedocument.spreadsheetml.sheet.main+xml">
        <DigestMethod Algorithm="http://www.w3.org/2000/09/xmldsig#sha1"/>
        <DigestValue>s9pNtFfDHGNk0sHUlk9AM8IgTH8=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worksheets/sheet3.xml?ContentType=application/vnd.openxmlformats-officedocument.spreadsheetml.worksheet+xml">
        <DigestMethod Algorithm="http://www.w3.org/2000/09/xmldsig#sha1"/>
        <DigestValue>w0EKKLRuVj4xoP6M9CzQKUx4i2o=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ZpdpwSm67e4+TzJ/W2+Htbsf7zI=</DigestValue>
      </Reference>
      <Reference URI="/xl/worksheets/sheet9.xml?ContentType=application/vnd.openxmlformats-officedocument.spreadsheetml.worksheet+xml">
        <DigestMethod Algorithm="http://www.w3.org/2000/09/xmldsig#sha1"/>
        <DigestValue>jLNsJ1UwNTVDqc2jz/1REBRo9xk=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hR9bnRx6RJ5lVI2Ss2SoxPOtj0g=</DigestValue>
      </Reference>
      <Reference URI="/xl/worksheets/sheet1.xml?ContentType=application/vnd.openxmlformats-officedocument.spreadsheetml.worksheet+xml">
        <DigestMethod Algorithm="http://www.w3.org/2000/09/xmldsig#sha1"/>
        <DigestValue>k07yoWdMgj9e8dF5ciqi5yjSUoM=</DigestValue>
      </Reference>
      <Reference URI="/xl/drawings/vmlDrawing1.vml?ContentType=application/vnd.openxmlformats-officedocument.vmlDrawing">
        <DigestMethod Algorithm="http://www.w3.org/2000/09/xmldsig#sha1"/>
        <DigestValue>aG2gAKBvnVvvcDZE523syJZRgjk=</DigestValue>
      </Reference>
      <Reference URI="/xl/xmlMaps.xml?ContentType=application/xml">
        <DigestMethod Algorithm="http://www.w3.org/2000/09/xmldsig#sha1"/>
        <DigestValue>LbEsFD11rsy3EdqdOF7/uG/9MXU=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OsF3fkzQGQp7ZlRnixVdJ9I7JQQ=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jWA+7lqLWTXvQjJUGPdcjqY8exU=</DigestValue>
      </Reference>
    </Manifest>
    <SignatureProperties>
      <SignatureProperty Id="idSignatureTime" Target="#idPackageSignature">
        <mdssi:SignatureTime>
          <mdssi:Format>YYYY-MM-DDThh:mm:ssTZD</mdssi:Format>
          <mdssi:Value>2025-04-28T10:09:40Z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2025-04-28T10:09:40Z</xd:SigningTime>
          <xd:SigningCertificate>
            <xd:Cert>
              <xd:CertDigest>
                <DigestMethod Algorithm="http://www.w3.org/2000/09/xmldsig#sha1"/>
                <DigestValue>wf1F7PAQ46zERJMNkaRZ97nwV7o=</DigestValue>
              </xd:CertDigest>
              <xd:IssuerSerial>
                <X509IssuerName>C=BG, L=Sofia, O=Information Services JSC, OID.2.5.4.97=NTRBG-831641791, CN=StampIT Global Qualified CA</X509IssuerName>
                <X509SerialNumber>2987082645197375349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H+jHxYXnWsuhH2cc4tfVrwP7XyU=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fpct2WUhh3tuVAPRAhLA66qPY70=</DigestValue>
    </Reference>
  </SignedInfo>
  <SignatureValue>W1uF2tXsEkqOGeDVkJ1lU6VWf1fA4XIBiZNPVUkxOw0T/DxHisBZ9ztzHwuTJqvv7gI+RZLnZj98
EfQeeqjidIqUYh3JvNX7E6c4/3JBhzEGn5AQoMiIEWkX2ErrDnRDQo/2u1ky/6vA+wzg4ZyiSzH9
cT+6JO6wBE7Bty1GjnUWNxO+Abhpvj2eRuBWxE/sqEH/Gnd3WR6vrSx5ML2GojcII5cjoYtcHuIc
1aUlQ7GEFL1cf8b8/jiV4+ivMylQGk/arRSolwgOZHW79pZrBrC3ld+A3geLPFga274SmlVmB5Ri
joq4zwlJw2kvCeQaYWUcTXGC/oE5gDzsXKr/eA==</SignatureValue>
  <KeyInfo>
    <X509Data>
      <X509Certificate>MIIHNDCCBRygAwIBAgIIIzbhP9xnsXgwDQYJKoZIhvcNAQELBQAwgYAxJDAiBgNVBAMMG1N0YW1w
SVQgR2xvYmFsIFF1YWxpZmllZCBDQTEYMBYGA1UEYQwPTlRSQkctODMxNjQxNzkxMSEwHwYDVQQK
DBhJbmZvcm1hdGlvbiBTZXJ2aWNlcyBKU0MxDjAMBgNVBAcMBVNvZmlhMQswCQYDVQQGEwJCRzAe
Fw0yMjA4MTcwODI2NDlaFw0yNTA4MTYwODI2NDlaMIHbMScwJQYJKoZIhvcNAQkBFhhzLnZpZGV2
QGJ1bGdhcmlhbnJvc2UuYmcxGzAZBgNVBAMMElNwYXMgQm9yaXNvdiBWaWRldjEZMBcGA1UEBRMQ
UE5PQkctNjIxMTE3NDQ2NjENMAsGA1UEKgwEU3BhczEOMAwGA1UEBAwFVmlkZXYxGDAWBgNVBGEM
D05UUkJHLTExNTAwOTM0NDEbMBkGA1UECgwSQnVsZ2FyaWFuIFJvc2UgUGxjMRUwEwYDVQQHDAxQ
bG92ZGl2LTQzMDAxCzAJBgNVBAYTAkJHMIIBIjANBgkqhkiG9w0BAQEFAAOCAQ8AMIIBCgKCAQEA
4mb6W6/QhOhW+/jEh+IydSScfGi2QU7mvJExqDljFjkFM+JPoR/tNMTSMke4qzyJItFERZgGbL0R
k5XzRI0tH7VfmLQRPqebIw508xOmLSvwG28ciAdwhcAXz7LShGuOjUoMG98iL4QGxPHCZrmcRNkX
6lUTLVd90SKBqjoBa4ceAWPQWsfh8fUbgQ0xPond9Nj36UqY3EivWn6+essdOxN/LZY+CXb12qbE
B4jh63JIc8UfKlUPizK33Jaff19xIw8V7cESGiPFMLudIt1E4rgKx3xVjpWcVr2MQvylH0sN7WZv
CkJH1Gp7JzKw5kLJ6WQF8mANxSQ3tfHZ4icTDQIDAQABo4ICUzCCAk8wgYAGCCsGAQUFBwEBBHQw
cjBKBggrBgEFBQcwAoY+aHR0cDovL3d3dy5zdGFtcGl0Lm9yZy9yZXBvc2l0b3J5L3N0YW1waXRf
Z2xvYmFsX3F1YWxpZmllZC5jcnQwJAYIKwYBBQUHMAGGGGh0dHA6Ly9vY3NwLnN0YW1waXQub3Jn
LzAdBgNVHQ4EFgQUXKsphg2NkZe3yNYcujaI0yW4A/UwDAYDVR0TAQH/BAIwADAfBgNVHSMEGDAW
gBTG3G6WQRHWHzL/Eb22USrk6RFDUDCBiAYIKwYBBQUHAQMEfDB6MBUGCCsGAQUFBwsCMAkGBwQA
i+xJAQEwCAYGBACORgEBMAgGBgQAjkYBBDATBgYEAI5GAQYwCQYHBACORgEGATA4BgYEAI5GAQUw
LjAsFiZodHRwczovL3d3dy5zdGFtcGl0Lm9yZy9wZHMvcGRzX2VuLnBkZhMCZW4wYAYDVR0gBFkw
VzAJBgcEAIvsQAECMAgGBgQAizABATBABgsrBgEEAdgaAQIBAjAxMC8GCCsGAQUFBwIBFiNodHRw
czovL3d3dy5zdGFtcGl0Lm9yZy9yZXBvc2l0b3J5LzBIBgNVHR8EQTA/MD2gO6A5hjdodHRwOi8v
d3d3LnN0YW1waXQub3JnL2NybC9zdGFtcGl0X2dsb2JhbF9xdWFsaWZpZWQuY3JsMA4GA1UdDwEB
/wQEAwIF4DA1BgNVHSUELjAsBggrBgEFBQcDAgYIKwYBBQUHAwQGCisGAQQBgjcUAgIGCisGAQQB
gjcKAwwwDQYJKoZIhvcNAQELBQADggIBAIowiuT5CPwCXx79QBjxTB8Cti9Av8HtZvQ5OWitdrWl
rGQm8p35SJl0+aJVXEVGJsqr6KwMp/kSyadr0Mr/SROQYSTdeXS+NTSLKU1gVrPsO6pTdEqD6itJ
Xsv4KSO0aOA79cN207Io3aJUheHn2neCJj4pAceJzjsOyQVEGEkrAC+TS2iFrLe7ZoJevCkQKMES
f4hn+SrpMPqGlNwAq7l+idYFJTUh/B68LiDD3haHYUFf+9tVGidvDi4GacNN8jlH/B+BDjxLzyoD
HHiHhXfpHjeu8/IL74yn5kyfCjoRvIxZ1juNo9u26MztaKmEcNAA7jgoloVrkHso/bjvgUuDeQOZ
vBpqNQOP/wKsvD3nMB5IJJGwH5XwXzTFH90k0DfgnHvQy9bU7jUaqZXlSU4uKt8thCHxNdhpGg34
UNYuP7pNYZ4m3yJT6CNjLuQ7/UCJS9Mz/1x7eU/aoTYLcnT6thELDOku31IgPHLvxPUXo7Buq9JR
w0mGEhJixjNP7IpAzvcgEVKt1kzEdCZu+GF9s9dg76smwdEZG5WZ1x//9N8EdWBcN/AHDaq7JEAC
lBb+erWxmz5Wqa2DwfByBKbeH09BYVxVdc6cL7YwX2kInpR7yHYwYeXYoUAuNiyGhK2EdCJPTwyp
2Pr2drQzOUPnUd4Kowyacd0Xy4691nm2</X509Certificate>
    </X509Data>
  </KeyInfo>
  <Object xmlns:mdssi="http://schemas.openxmlformats.org/package/2006/digital-signature" Id="idPackageObject">
    <Manifest>
      <Reference URI="/xl/printerSettings/printerSettings8.bin?ContentType=application/vnd.openxmlformats-officedocument.spreadsheetml.printerSettings">
        <DigestMethod Algorithm="http://www.w3.org/2000/09/xmldsig#sha1"/>
        <DigestValue>kf4JZF3vfIONcUx5LF8JnrBJi80=</DigestValue>
      </Reference>
      <Reference URI="/xl/theme/theme1.xml?ContentType=application/vnd.openxmlformats-officedocument.theme+xml">
        <DigestMethod Algorithm="http://www.w3.org/2000/09/xmldsig#sha1"/>
        <DigestValue>I97VLKA4XhvXMIyuJAI61MbpO8Q=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kf4JZF3vfIONcUx5LF8JnrBJi80=</DigestValue>
      </Reference>
      <Reference URI="/xl/worksheets/sheet5.xml?ContentType=application/vnd.openxmlformats-officedocument.spreadsheetml.worksheet+xml">
        <DigestMethod Algorithm="http://www.w3.org/2000/09/xmldsig#sha1"/>
        <DigestValue>++LNhgZXHp8Z0YvXRddcItjD+8w=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worksheets/sheet6.xml?ContentType=application/vnd.openxmlformats-officedocument.spreadsheetml.worksheet+xml">
        <DigestMethod Algorithm="http://www.w3.org/2000/09/xmldsig#sha1"/>
        <DigestValue>SU21Qp6zcZUshVfkV88Jd8baJu8=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6g3Y9C1vH30NYrQCWhCMmHPk9zI=</DigestValue>
      </Reference>
      <Reference URI="/xl/styles.xml?ContentType=application/vnd.openxmlformats-officedocument.spreadsheetml.styles+xml">
        <DigestMethod Algorithm="http://www.w3.org/2000/09/xmldsig#sha1"/>
        <DigestValue>7KoMJVmwKLTYVBeqx8TremCiRXQ=</DigestValue>
      </Reference>
      <Reference URI="/xl/sharedStrings.xml?ContentType=application/vnd.openxmlformats-officedocument.spreadsheetml.sharedStrings+xml">
        <DigestMethod Algorithm="http://www.w3.org/2000/09/xmldsig#sha1"/>
        <DigestValue>wPhsgZPdmn40wMQq0rGWZk1npXo=</DigestValue>
      </Reference>
      <Reference URI="/xl/worksheets/sheet10.xml?ContentType=application/vnd.openxmlformats-officedocument.spreadsheetml.worksheet+xml">
        <DigestMethod Algorithm="http://www.w3.org/2000/09/xmldsig#sha1"/>
        <DigestValue>flUsBtz68ODixHRfvUyxGpErYWg=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8F87uCH3NHri+rF7VoEdcovwthM=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6g3Y9C1vH30NYrQCWhCMmHPk9zI=</DigestValue>
      </Reference>
      <Reference URI="/xl/worksheets/sheet7.xml?ContentType=application/vnd.openxmlformats-officedocument.spreadsheetml.worksheet+xml">
        <DigestMethod Algorithm="http://www.w3.org/2000/09/xmldsig#sha1"/>
        <DigestValue>Y91u4iiu9qADfPe+8Kn3T/+0vWY=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worksheets/sheet8.xml?ContentType=application/vnd.openxmlformats-officedocument.spreadsheetml.worksheet+xml">
        <DigestMethod Algorithm="http://www.w3.org/2000/09/xmldsig#sha1"/>
        <DigestValue>tX/BAnmcGZsfPjVz+gatTxeq3V8=</DigestValue>
      </Reference>
      <Reference URI="/xl/worksheets/sheet2.xml?ContentType=application/vnd.openxmlformats-officedocument.spreadsheetml.worksheet+xml">
        <DigestMethod Algorithm="http://www.w3.org/2000/09/xmldsig#sha1"/>
        <DigestValue>M7Dw1oHc6UMW5EeY7wCMAdHR3QY=</DigestValue>
      </Reference>
      <Reference URI="/xl/calcChain.xml?ContentType=application/vnd.openxmlformats-officedocument.spreadsheetml.calcChain+xml">
        <DigestMethod Algorithm="http://www.w3.org/2000/09/xmldsig#sha1"/>
        <DigestValue>zYV2TQ/rO4mSI/MAik9kFwpmndk=</DigestValue>
      </Reference>
      <Reference URI="/xl/worksheets/sheet4.xml?ContentType=application/vnd.openxmlformats-officedocument.spreadsheetml.worksheet+xml">
        <DigestMethod Algorithm="http://www.w3.org/2000/09/xmldsig#sha1"/>
        <DigestValue>61nHbPyazm+aaa3mJBeeI/1idJI=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jfPdfR4mJiFy5v8K4WH81QiNcOA=</DigestValue>
      </Reference>
      <Reference URI="/xl/workbook.xml?ContentType=application/vnd.openxmlformats-officedocument.spreadsheetml.sheet.main+xml">
        <DigestMethod Algorithm="http://www.w3.org/2000/09/xmldsig#sha1"/>
        <DigestValue>s9pNtFfDHGNk0sHUlk9AM8IgTH8=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worksheets/sheet3.xml?ContentType=application/vnd.openxmlformats-officedocument.spreadsheetml.worksheet+xml">
        <DigestMethod Algorithm="http://www.w3.org/2000/09/xmldsig#sha1"/>
        <DigestValue>w0EKKLRuVj4xoP6M9CzQKUx4i2o=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ZpdpwSm67e4+TzJ/W2+Htbsf7zI=</DigestValue>
      </Reference>
      <Reference URI="/xl/worksheets/sheet9.xml?ContentType=application/vnd.openxmlformats-officedocument.spreadsheetml.worksheet+xml">
        <DigestMethod Algorithm="http://www.w3.org/2000/09/xmldsig#sha1"/>
        <DigestValue>jLNsJ1UwNTVDqc2jz/1REBRo9xk=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hR9bnRx6RJ5lVI2Ss2SoxPOtj0g=</DigestValue>
      </Reference>
      <Reference URI="/xl/worksheets/sheet1.xml?ContentType=application/vnd.openxmlformats-officedocument.spreadsheetml.worksheet+xml">
        <DigestMethod Algorithm="http://www.w3.org/2000/09/xmldsig#sha1"/>
        <DigestValue>k07yoWdMgj9e8dF5ciqi5yjSUoM=</DigestValue>
      </Reference>
      <Reference URI="/xl/drawings/vmlDrawing1.vml?ContentType=application/vnd.openxmlformats-officedocument.vmlDrawing">
        <DigestMethod Algorithm="http://www.w3.org/2000/09/xmldsig#sha1"/>
        <DigestValue>aG2gAKBvnVvvcDZE523syJZRgjk=</DigestValue>
      </Reference>
      <Reference URI="/xl/xmlMaps.xml?ContentType=application/xml">
        <DigestMethod Algorithm="http://www.w3.org/2000/09/xmldsig#sha1"/>
        <DigestValue>LbEsFD11rsy3EdqdOF7/uG/9MXU=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OsF3fkzQGQp7ZlRnixVdJ9I7JQQ=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jWA+7lqLWTXvQjJUGPdcjqY8exU=</DigestValue>
      </Reference>
    </Manifest>
    <SignatureProperties>
      <SignatureProperty Id="idSignatureTime" Target="#idPackageSignature">
        <mdssi:SignatureTime>
          <mdssi:Format>YYYY-MM-DDThh:mm:ssTZD</mdssi:Format>
          <mdssi:Value>2025-04-28T10:11:47Z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2025-04-28T10:11:47Z</xd:SigningTime>
          <xd:SigningCertificate>
            <xd:Cert>
              <xd:CertDigest>
                <DigestMethod Algorithm="http://www.w3.org/2000/09/xmldsig#sha1"/>
                <DigestValue>3il4vm1FSEKqt5+6ZHY5Pa99sO8=</DigestValue>
              </xd:CertDigest>
              <xd:IssuerSerial>
                <X509IssuerName>C=BG, L=Sofia, O=Information Services JSC, OID.2.5.4.97=NTRBG-831641791, CN=StampIT Global Qualified CA</X509IssuerName>
                <X509SerialNumber>2537463104466825592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http://purl.org/dc/terms/"/>
    <ds:schemaRef ds:uri="951e9f1d-26df-4e13-af31-63484411f8f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b5e4d18-55b2-4a61-9c20-511c2406f1ce"/>
    <ds:schemaRef ds:uri="90af5458-20df-4aa2-bdd5-f68d473c35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Panka</cp:lastModifiedBy>
  <cp:revision/>
  <cp:lastPrinted>2025-04-28T06:51:17Z</cp:lastPrinted>
  <dcterms:created xsi:type="dcterms:W3CDTF">2006-09-16T00:00:00Z</dcterms:created>
  <dcterms:modified xsi:type="dcterms:W3CDTF">2025-04-28T06:51:31Z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