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0800" windowHeight="39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<sst xmlns="http://schemas.openxmlformats.org/spreadsheetml/2006/main" count="1062" uniqueCount="870">
  <si>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</si>
  <si>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</si>
  <si>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</si>
  <si>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</si>
  <si>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</si>
  <si>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</si>
  <si>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</si>
  <si>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</si>
  <si>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</si>
  <si>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</si>
  <si>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</si>
  <si>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</si>
  <si>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</si>
  <si>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</si>
  <si>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</si>
  <si>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</si>
  <si>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</si>
  <si>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</si>
  <si>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</si>
  <si>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</si>
  <si>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</si>
  <si>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</si>
  <si>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</si>
  <si>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</si>
  <si>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</si>
  <si>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</si>
  <si>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</si>
  <si>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</si>
  <si>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</si>
  <si>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</si>
  <si>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</si>
  <si>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</si>
  <si>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</si>
  <si>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</si>
  <si>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</si>
  <si>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</si>
  <si>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</si>
  <si>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</si>
  <si>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</si>
  <si>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</si>
  <si>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</si>
  <si>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</si>
  <si>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</si>
  <si>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</si>
  <si>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</si>
  <si>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</si>
  <si>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</si>
  <si>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</si>
  <si>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</si>
  <si>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</si>
  <si>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</si>
  <si>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</si>
  <si>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</si>
  <si>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</si>
  <si>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</si>
  <si>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</si>
  <si>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</si>
  <si>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</si>
  <si>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</si>
  <si>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</si>
  <si>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</si>
  <si>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</si>
  <si>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</si>
  <si>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</si>
  <si>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</si>
  <si>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</si>
  <si>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</si>
  <si>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</si>
  <si>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</si>
  <si>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</si>
  <si>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</si>
  <si>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</si>
  <si>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</si>
  <si>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</si>
  <si>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</si>
  <si>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</si>
  <si>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</si>
  <si>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</si>
  <si>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</si>
  <si>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</si>
  <si>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</si>
  <si>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</si>
  <si>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</si>
  <si>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</si>
  <si>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</si>
  <si>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</si>
  <si>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</si>
  <si>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</si>
  <si>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</si>
  <si>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</si>
  <si>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</si>
  <si>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</si>
  <si>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</si>
  <si>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</si>
  <si>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</si>
  <si>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</si>
  <si>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</si>
  <si>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</si>
  <si>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</si>
  <si>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</si>
  <si>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</si>
  <si>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</si>
  <si>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</si>
  <si>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</si>
  <si>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</si>
  <si>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</si>
  <si>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</si>
  <si>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</si>
  <si>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</si>
  <si>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</si>
  <si>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</si>
  <si>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</si>
  <si>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</si>
  <si>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</si>
  <si>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</si>
  <si>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</si>
  <si>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</si>
  <si>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</si>
  <si>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</si>
  <si>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</si>
  <si>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</si>
  <si>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</si>
  <si>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</si>
  <si>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</si>
  <si>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</si>
  <si>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</si>
  <si>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</si>
  <si>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</si>
  <si>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</si>
  <si>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</si>
  <si>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</si>
  <si>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</si>
  <si>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</si>
  <si>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</si>
  <si>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</si>
  <si>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</si>
  <si>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</si>
  <si>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</si>
  <si>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</si>
  <si>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</si>
  <si>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</si>
  <si>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</si>
  <si>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</si>
  <si>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</si>
  <si>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</si>
  <si>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</si>
  <si>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</si>
  <si>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</si>
  <si>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</si>
  <si>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</si>
  <si>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</si>
  <si>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</si>
  <si>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</si>
  <si>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</si>
  <si>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</si>
  <si>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</si>
  <si>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</si>
  <si>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</si>
  <si>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</si>
  <si>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</si>
  <si>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</si>
  <si>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</si>
  <si>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</si>
  <si>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</si>
  <si>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</si>
  <si>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</si>
  <si>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</si>
  <si>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</si>
  <si>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</si>
  <si>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</si>
  <si>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</si>
  <si>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</si>
  <si>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</si>
  <si>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</si>
  <si>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</si>
  <si>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</si>
  <si>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</si>
  <si>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</si>
  <si>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</si>
  <si>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</si>
  <si>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</si>
  <si>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</si>
  <si>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</si>
  <si>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</si>
  <si>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</si>
  <si>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</si>
  <si>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</si>
  <si>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</si>
  <si>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</si>
  <si>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</si>
  <si>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</si>
  <si>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</si>
  <si>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</si>
  <si>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</si>
  <si>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</si>
  <si>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</si>
  <si>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</si>
  <si>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</si>
  <si>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</si>
  <si>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</si>
  <si>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</si>
  <si>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</si>
  <si>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</si>
  <si>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</si>
  <si>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</si>
  <si>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</si>
  <si>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</si>
  <si>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</si>
  <si>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</si>
  <si>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</si>
  <si>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</si>
  <si>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</si>
  <si>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</si>
  <si>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</si>
  <si>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</si>
  <si>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</si>
  <si>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</si>
  <si>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</si>
  <si>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</si>
  <si>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</si>
  <si>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</si>
  <si>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</si>
  <si>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</si>
  <si>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</si>
  <si>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</si>
  <si>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</si>
  <si>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</si>
  <si>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</si>
  <si>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</si>
  <si>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</si>
  <si>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</si>
  <si>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</si>
  <si>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</si>
  <si>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</si>
  <si>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</si>
  <si>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</si>
  <si>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</si>
  <si>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</si>
  <si>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</si>
  <si>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</si>
  <si>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</si>
  <si>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</si>
  <si>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</si>
  <si>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</si>
  <si>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</si>
  <si>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</si>
  <si>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</si>
  <si>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</si>
  <si>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</si>
  <si>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</si>
  <si>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</si>
  <si>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</si>
  <si>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</si>
  <si>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</si>
  <si>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</si>
  <si>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</si>
  <si>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</si>
  <si>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</si>
  <si>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</si>
  <si>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</si>
  <si>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</si>
  <si>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</si>
  <si>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</si>
  <si>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</si>
  <si>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</si>
  <si>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</si>
  <si>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</si>
  <si>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</si>
  <si>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</si>
  <si>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</si>
  <si>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</si>
  <si>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</si>
  <si>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</si>
  <si>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</si>
  <si>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</si>
  <si>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</si>
  <si>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</si>
  <si>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</si>
  <si>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</si>
  <si>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</si>
  <si>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</si>
  <si>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</si>
  <si>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</si>
  <si>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</si>
  <si>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</si>
  <si>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</si>
  <si>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</si>
  <si>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</si>
  <si>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</si>
  <si>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</si>
  <si>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</si>
  <si>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</si>
  <si>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</si>
  <si>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</si>
  <si>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</si>
  <si>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</si>
  <si>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</si>
  <si>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</si>
  <si>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</si>
  <si>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</si>
  <si>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</si>
  <si>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</si>
  <si>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</si>
  <si>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</si>
  <si>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</si>
  <si>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</si>
  <si>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</si>
  <si>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</si>
  <si>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</si>
  <si>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</si>
  <si>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</si>
  <si>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</si>
  <si>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</si>
  <si>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</si>
  <si>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</si>
  <si>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</si>
  <si>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</si>
  <si>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</si>
  <si>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</si>
  <si>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</si>
  <si>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</si>
  <si>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</si>
  <si>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</si>
  <si>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</si>
  <si>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</si>
  <si>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</si>
  <si>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</si>
  <si>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</si>
  <si>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</si>
  <si>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</si>
  <si>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</si>
  <si>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</si>
  <si>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</si>
  <si>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</si>
  <si>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</si>
  <si>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</si>
  <si>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</si>
  <si>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</si>
  <si>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</si>
  <si>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</si>
  <si>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</si>
  <si>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</si>
  <si>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</si>
  <si>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</si>
  <si>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</si>
  <si>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</si>
  <si>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</si>
  <si>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</si>
  <si>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</si>
  <si>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</si>
  <si>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</si>
  <si>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</si>
  <si>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</si>
  <si>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</si>
  <si>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</si>
  <si>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</si>
  <si>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</si>
  <si>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</si>
  <si>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</si>
  <si>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</si>
  <si>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</si>
  <si>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</si>
  <si>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</si>
  <si>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</si>
  <si>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</si>
  <si>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</si>
  <si>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</si>
  <si>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</si>
  <si>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</si>
  <si>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</si>
  <si>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</si>
  <si>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</si>
  <si>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</si>
  <si>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</si>
  <si>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</si>
  <si>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</si>
  <si>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</si>
  <si>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</si>
  <si>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</si>
  <si>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</si>
  <si>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</si>
  <si>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</si>
  <si>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</si>
  <si>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</si>
  <si>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</si>
  <si>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</si>
  <si>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</si>
  <si>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</si>
  <si>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</si>
  <si>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</si>
  <si>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</si>
  <si>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</si>
  <si>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</si>
  <si>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</si>
  <si>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</si>
  <si>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</si>
  <si>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</si>
  <si>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</si>
  <si>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</si>
  <si>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</si>
  <si>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</si>
  <si>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</si>
  <si>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</si>
  <si>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</si>
  <si>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</si>
  <si>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</si>
  <si>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</si>
  <si>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</si>
  <si>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</si>
  <si>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</si>
  <si>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</si>
  <si>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</si>
  <si>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</si>
  <si>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</si>
  <si>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</si>
  <si>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</si>
  <si>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</si>
  <si>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</si>
  <si>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</si>
  <si>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</si>
  <si>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</si>
  <si>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</si>
  <si>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</si>
  <si>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</si>
  <si>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</si>
  <si>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</si>
  <si>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</si>
  <si>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</si>
  <si>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</si>
  <si>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</si>
  <si>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</si>
  <si>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</si>
  <si>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</si>
  <si>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</si>
  <si>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</si>
  <si>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</si>
  <si>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</si>
  <si>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</si>
  <si>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</si>
  <si>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</si>
  <si>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</si>
  <si>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</si>
  <si>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</si>
  <si>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</si>
  <si>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</si>
  <si>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</si>
  <si>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</si>
  <si>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</si>
  <si>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</si>
  <si>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</si>
  <si>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</si>
  <si>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</si>
  <si>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</si>
  <si>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</si>
  <si>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</si>
  <si>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</si>
  <si>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</si>
  <si>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</si>
  <si>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</si>
  <si>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</si>
  <si>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</si>
  <si>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</si>
  <si>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</si>
  <si>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</si>
  <si>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</si>
  <si>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</si>
  <si>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</si>
  <si>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</si>
  <si>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</si>
  <si>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</si>
  <si>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</si>
  <si>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</si>
  <si>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</si>
  <si>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</si>
  <si>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</si>
  <si>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</si>
  <si>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</si>
  <si>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</si>
  <si>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</si>
  <si>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</si>
  <si>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</si>
  <si>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</si>
  <si>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</si>
  <si>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</si>
  <si>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</si>
  <si>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</si>
  <si>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</si>
  <si>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</si>
  <si>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</si>
  <si>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</si>
  <si>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</si>
  <si>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</si>
  <si>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</si>
  <si>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</si>
  <si>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</si>
  <si>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</si>
  <si>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</si>
  <si>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</si>
  <si>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</si>
  <si>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</si>
  <si>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</si>
  <si>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</si>
  <si>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</si>
  <si>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</si>
  <si>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</si>
  <si>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</si>
  <si>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</si>
  <si>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</si>
  <si>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</si>
  <si>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</si>
  <si>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</si>
  <si>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</si>
  <si>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</si>
  <si>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</si>
  <si>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</si>
  <si>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</si>
  <si>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</si>
  <si>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</si>
  <si>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</si>
  <si>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</si>
  <si>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</si>
  <si>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</si>
  <si>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</si>
  <si>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</si>
  <si>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</si>
  <si>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</si>
  <si>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</si>
  <si>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</si>
  <si>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</si>
  <si>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</si>
  <si>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</si>
  <si>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</si>
  <si>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</si>
  <si>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</si>
  <si>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</si>
  <si>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</si>
  <si>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</si>
  <si>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</si>
  <si>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</si>
  <si>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</si>
  <si>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</si>
  <si>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</si>
  <si>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</si>
  <si>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</si>
  <si>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</si>
  <si>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</si>
  <si>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</si>
  <si>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</si>
  <si>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</si>
  <si>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</si>
  <si>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</si>
  <si>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</si>
  <si>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</si>
  <si>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</si>
  <si>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</si>
  <si>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</si>
  <si>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</si>
  <si>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</si>
  <si>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</si>
  <si>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</si>
  <si>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</si>
  <si>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</si>
  <si>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</si>
  <si>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</si>
  <si>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</si>
  <si>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</si>
  <si>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</si>
  <si>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</si>
  <si>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</si>
  <si>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</si>
  <si>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</si>
  <si>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</si>
  <si>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</si>
  <si>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</si>
  <si>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</si>
  <si>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</si>
  <si>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</si>
  <si>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</si>
  <si>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</si>
  <si>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</si>
  <si>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</si>
  <si>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</si>
  <si>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</si>
  <si>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</si>
  <si>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</si>
  <si>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</si>
  <si>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</si>
  <si>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</si>
  <si>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</si>
  <si>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</si>
  <si>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</si>
  <si>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</si>
  <si>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</si>
  <si>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</si>
  <si>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</si>
  <si>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</si>
  <si>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</si>
  <si>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</si>
  <si>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</si>
  <si>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</si>
  <si>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</si>
  <si>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</si>
  <si>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</si>
  <si>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</si>
  <si>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</si>
  <si>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</si>
  <si>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</si>
  <si>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</si>
  <si>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</si>
  <si>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</si>
  <si>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</si>
  <si>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</si>
  <si>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</si>
  <si>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</si>
  <si>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</si>
  <si>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</si>
  <si>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</si>
  <si>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</si>
  <si>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</si>
  <si>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</si>
  <si>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</si>
  <si>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</si>
  <si>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</si>
  <si>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</si>
  <si>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</si>
  <si>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</si>
  <si>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</si>
  <si>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</si>
  <si>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</si>
  <si>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</si>
  <si>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</si>
  <si>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</si>
  <si>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</si>
  <si>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</si>
  <si>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</si>
  <si>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</si>
  <si>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</si>
  <si>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</si>
  <si>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</si>
  <si>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</si>
  <si>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</si>
  <si>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</si>
  <si>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</si>
  <si>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</si>
  <si>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</si>
  <si>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</si>
  <si>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</si>
  <si>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</si>
  <si>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</si>
  <si>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</si>
  <si>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</si>
  <si>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</si>
  <si>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</si>
  <si>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</si>
  <si>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</si>
  <si>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</si>
  <si>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</si>
  <si>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</si>
  <si>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</si>
  <si>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</si>
  <si>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</si>
  <si>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</si>
  <si>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</si>
  <si>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</si>
  <si>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</si>
  <si>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</si>
  <si>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</si>
  <si>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</si>
  <si>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</si>
  <si>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</si>
  <si>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</si>
  <si>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</si>
  <si>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</si>
  <si>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</si>
  <si>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</si>
  <si>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</si>
  <si>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</si>
  <si>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</si>
  <si>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</si>
  <si>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</si>
  <si>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</si>
  <si>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</si>
  <si>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</si>
  <si>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</si>
  <si>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</si>
  <si>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</si>
  <si>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</si>
  <si>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</si>
  <si>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</si>
  <si>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</si>
  <si>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</si>
  <si>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</si>
  <si>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</si>
  <si>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</si>
  <si>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</si>
  <si>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</si>
  <si>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</si>
  <si>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</si>
  <si>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</si>
  <si>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</si>
  <si>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</si>
  <si>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</si>
  <si>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</si>
  <si>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</si>
  <si>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</si>
  <si>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</si>
  <si>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</si>
  <si>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</si>
  <si>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</si>
  <si>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</si>
  <si>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</si>
  <si>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</si>
  <si>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</si>
  <si>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</si>
  <si>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</si>
  <si>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</si>
  <si>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</si>
  <si>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</si>
  <si>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</si>
  <si>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</si>
  <si>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</si>
  <si>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</si>
  <si>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</si>
  <si>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</si>
  <si>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</si>
  <si>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</si>
  <si>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</si>
  <si>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</si>
  <si>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</si>
  <si>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</si>
  <si>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</si>
  <si>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</si>
  <si>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</si>
  <si>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</si>
  <si>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</si>
  <si>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</si>
  <si>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</si>
  <si>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</si>
  <si>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</si>
  <si>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</si>
  <si>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</si>
  <si>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</si>
  <si>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</si>
  <si>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</si>
  <si>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</si>
  <si>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</si>
  <si>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</si>
  <si>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</si>
  <si>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</si>
  <si>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</si>
  <si>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</si>
  <si>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</si>
  <si>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</si>
  <si>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</si>
  <si>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</si>
  <si>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</si>
  <si>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</si>
  <si>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</si>
  <si>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</si>
  <si>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</si>
  <si>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</si>
  <si>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</si>
  <si>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</si>
  <si>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</si>
  <si>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</si>
  <si>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</si>
  <si>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</si>
  <si>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</si>
  <si>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</si>
  <si>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</si>
  <si>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</si>
  <si>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</si>
  <si>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</si>
  <si>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</si>
  <si>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</si>
  <si>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</si>
  <si>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</si>
  <si>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</si>
  <si>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</si>
  <si>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</si>
  <si>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</si>
  <si>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</si>
  <si>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</si>
  <si>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</si>
  <si>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</si>
  <si>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</si>
  <si>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</si>
  <si>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</si>
  <si>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</si>
  <si>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</si>
  <si>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</si>
  <si>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</si>
  <si>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</si>
  <si>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</si>
  <si>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</si>
  <si>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</si>
  <si>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</si>
  <si>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</si>
  <si>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</si>
  <si>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</si>
  <si>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</si>
  <si>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</si>
  <si>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</si>
  <si>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</si>
  <si>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</si>
  <si>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</si>
  <si>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</si>
  <si>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</si>
  <si>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</si>
  <si>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</si>
  <si>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</si>
  <si>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</si>
  <si>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</si>
  <si>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</si>
  <si>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</si>
  <si>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</si>
  <si>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</si>
  <si>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</si>
  <si>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</si>
  <si>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</si>
  <si>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</si>
  <si>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</si>
  <si>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</si>
  <si>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</si>
  <si>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</si>
  <si>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</si>
  <si>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</si>
  <si>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</si>
  <si>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</si>
  <si>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</si>
  <si>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</si>
  <si>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</si>
  <si>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</si>
  <si>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</si>
  <si>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</si>
  <si>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</si>
  <si>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</si>
  <si>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</si>
  <si>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</si>
  <si>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</si>
  <si>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</si>
  <si>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</si>
  <si>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</si>
  <si>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</si>
  <si>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</si>
  <si>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</si>
  <si>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</si>
  <si>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</si>
  <si>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</si>
  <si>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</si>
  <si>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</si>
  <si>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</si>
  <si>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</si>
  <si>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</si>
  <si>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</si>
  <si>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</si>
  <si>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</si>
  <si>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</si>
  <si>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</si>
  <si>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</si>
  <si>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</si>
  <si>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</si>
  <si>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</si>
  <si>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</si>
  <si>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</si>
  <si>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 С. Видев</t>
  </si>
  <si>
    <t>С. Видев</t>
  </si>
  <si>
    <t>Ръководител: С. Видев</t>
  </si>
  <si>
    <t>Ръководител: ………………….С. Видев</t>
  </si>
  <si>
    <t>към 31.12.2015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</si>
</sst>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0" fillId="4" borderId="1" applyNumberFormat="0" applyFont="0" applyAlignment="0" applyProtection="0"/>
    <xf numFmtId="0" fontId="22" fillId="7" borderId="2" applyNumberFormat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6" applyNumberFormat="0" applyAlignment="0" applyProtection="0"/>
    <xf numFmtId="0" fontId="29" fillId="15" borderId="2" applyNumberFormat="0" applyAlignment="0" applyProtection="0"/>
    <xf numFmtId="0" fontId="30" fillId="16" borderId="7" applyNumberFormat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8" fillId="0" borderId="0" xfId="43" applyFont="1" applyBorder="1" applyAlignment="1" applyProtection="1">
      <alignment horizontal="left" vertical="top"/>
      <protection locked="0"/>
    </xf>
    <xf numFmtId="0" fontId="10" fillId="0" borderId="0" xfId="46" applyFont="1">
      <alignment/>
      <protection/>
    </xf>
    <xf numFmtId="0" fontId="9" fillId="0" borderId="0" xfId="46" applyFont="1" applyAlignment="1">
      <alignment/>
      <protection/>
    </xf>
    <xf numFmtId="0" fontId="9" fillId="0" borderId="0" xfId="44" applyFont="1" applyAlignment="1">
      <alignment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vertical="center" wrapText="1"/>
      <protection/>
    </xf>
    <xf numFmtId="0" fontId="10" fillId="0" borderId="0" xfId="46" applyFont="1" applyBorder="1">
      <alignment/>
      <protection/>
    </xf>
    <xf numFmtId="0" fontId="10" fillId="0" borderId="10" xfId="46" applyFont="1" applyBorder="1" applyAlignment="1">
      <alignment vertical="center" wrapText="1"/>
      <protection/>
    </xf>
    <xf numFmtId="0" fontId="10" fillId="0" borderId="10" xfId="46" applyFont="1" applyBorder="1" applyAlignment="1">
      <alignment wrapText="1"/>
      <protection/>
    </xf>
    <xf numFmtId="3" fontId="10" fillId="0" borderId="0" xfId="46" applyNumberFormat="1" applyFont="1" applyBorder="1" applyAlignment="1" applyProtection="1">
      <alignment vertical="center"/>
      <protection locked="0"/>
    </xf>
    <xf numFmtId="0" fontId="9" fillId="0" borderId="0" xfId="46" applyFont="1" applyBorder="1" applyProtection="1">
      <alignment/>
      <protection locked="0"/>
    </xf>
    <xf numFmtId="49" fontId="9" fillId="0" borderId="11" xfId="46" applyNumberFormat="1" applyFont="1" applyBorder="1" applyAlignment="1">
      <alignment horizontal="center" vertical="center" wrapText="1"/>
      <protection/>
    </xf>
    <xf numFmtId="49" fontId="9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wrapText="1"/>
      <protection/>
    </xf>
    <xf numFmtId="49" fontId="9" fillId="0" borderId="0" xfId="46" applyNumberFormat="1" applyFont="1" applyBorder="1" applyAlignment="1" applyProtection="1">
      <alignment horizontal="center" wrapText="1"/>
      <protection locked="0"/>
    </xf>
    <xf numFmtId="49" fontId="10" fillId="15" borderId="10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Border="1" applyAlignment="1">
      <alignment horizontal="center" vertical="center" wrapText="1"/>
      <protection/>
    </xf>
    <xf numFmtId="0" fontId="10" fillId="0" borderId="0" xfId="42" applyFont="1">
      <alignment/>
      <protection/>
    </xf>
    <xf numFmtId="0" fontId="10" fillId="0" borderId="0" xfId="41" applyFont="1" applyAlignment="1">
      <alignment horizontal="center"/>
      <protection/>
    </xf>
    <xf numFmtId="49" fontId="3" fillId="0" borderId="0" xfId="40" applyNumberFormat="1" applyFont="1" applyAlignment="1">
      <alignment horizontal="center" vertical="center" wrapText="1"/>
      <protection/>
    </xf>
    <xf numFmtId="0" fontId="3" fillId="0" borderId="0" xfId="40" applyNumberFormat="1" applyFont="1" applyAlignment="1">
      <alignment horizontal="center" vertical="center" wrapText="1"/>
      <protection/>
    </xf>
    <xf numFmtId="0" fontId="3" fillId="0" borderId="0" xfId="41" applyFont="1" applyAlignment="1">
      <alignment vertical="justify"/>
      <protection/>
    </xf>
    <xf numFmtId="0" fontId="3" fillId="0" borderId="0" xfId="41" applyFont="1" applyBorder="1" applyAlignment="1">
      <alignment vertical="justify"/>
      <protection/>
    </xf>
    <xf numFmtId="49" fontId="3" fillId="0" borderId="0" xfId="41" applyNumberFormat="1" applyFont="1" applyBorder="1" applyAlignment="1">
      <alignment vertical="justify"/>
      <protection/>
    </xf>
    <xf numFmtId="0" fontId="4" fillId="0" borderId="0" xfId="41" applyFont="1" applyBorder="1" applyAlignment="1">
      <alignment vertical="justify"/>
      <protection/>
    </xf>
    <xf numFmtId="0" fontId="3" fillId="0" borderId="0" xfId="41" applyFont="1" applyBorder="1" applyAlignment="1">
      <alignment horizontal="right" vertical="justify"/>
      <protection/>
    </xf>
    <xf numFmtId="0" fontId="3" fillId="0" borderId="10" xfId="40" applyFont="1" applyBorder="1" applyAlignment="1">
      <alignment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right" vertical="center" wrapText="1"/>
      <protection/>
    </xf>
    <xf numFmtId="49" fontId="11" fillId="0" borderId="10" xfId="40" applyNumberFormat="1" applyFont="1" applyBorder="1" applyAlignment="1">
      <alignment horizontal="center" vertical="center" wrapText="1"/>
      <protection/>
    </xf>
    <xf numFmtId="49" fontId="1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49" fontId="3" fillId="0" borderId="0" xfId="40" applyNumberFormat="1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4" borderId="10" xfId="45" applyNumberFormat="1" applyFont="1" applyFill="1" applyBorder="1" applyAlignment="1" applyProtection="1">
      <alignment vertical="center"/>
      <protection locked="0"/>
    </xf>
    <xf numFmtId="1" fontId="10" fillId="7" borderId="10" xfId="45" applyNumberFormat="1" applyFont="1" applyFill="1" applyBorder="1" applyAlignment="1" applyProtection="1">
      <alignment vertical="center"/>
      <protection locked="0"/>
    </xf>
    <xf numFmtId="1" fontId="10" fillId="18" borderId="10" xfId="45" applyNumberFormat="1" applyFont="1" applyFill="1" applyBorder="1" applyAlignment="1" applyProtection="1">
      <alignment vertical="center"/>
      <protection locked="0"/>
    </xf>
    <xf numFmtId="3" fontId="10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Fill="1" applyBorder="1" applyAlignment="1" applyProtection="1">
      <alignment vertical="center"/>
      <protection/>
    </xf>
    <xf numFmtId="1" fontId="9" fillId="14" borderId="10" xfId="45" applyNumberFormat="1" applyFont="1" applyFill="1" applyBorder="1" applyAlignment="1" applyProtection="1">
      <alignment vertical="center"/>
      <protection locked="0"/>
    </xf>
    <xf numFmtId="3" fontId="9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Border="1" applyProtection="1">
      <alignment/>
      <protection/>
    </xf>
    <xf numFmtId="1" fontId="10" fillId="7" borderId="10" xfId="44" applyNumberFormat="1" applyFont="1" applyFill="1" applyBorder="1" applyAlignment="1" applyProtection="1">
      <alignment wrapText="1"/>
      <protection locked="0"/>
    </xf>
    <xf numFmtId="3" fontId="10" fillId="0" borderId="10" xfId="44" applyNumberFormat="1" applyFont="1" applyFill="1" applyBorder="1" applyAlignment="1" applyProtection="1">
      <alignment wrapText="1"/>
      <protection/>
    </xf>
    <xf numFmtId="1" fontId="10" fillId="18" borderId="10" xfId="44" applyNumberFormat="1" applyFont="1" applyFill="1" applyBorder="1" applyAlignment="1" applyProtection="1">
      <alignment wrapText="1"/>
      <protection locked="0"/>
    </xf>
    <xf numFmtId="49" fontId="10" fillId="0" borderId="10" xfId="46" applyNumberFormat="1" applyFont="1" applyBorder="1" applyAlignment="1" applyProtection="1">
      <alignment horizontal="center" vertical="center" wrapText="1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Border="1" applyAlignment="1" applyProtection="1">
      <alignment vertical="center"/>
      <protection/>
    </xf>
    <xf numFmtId="1" fontId="10" fillId="7" borderId="10" xfId="46" applyNumberFormat="1" applyFont="1" applyFill="1" applyBorder="1" applyAlignment="1" applyProtection="1">
      <alignment vertical="center"/>
      <protection locked="0"/>
    </xf>
    <xf numFmtId="3" fontId="10" fillId="0" borderId="13" xfId="46" applyNumberFormat="1" applyFont="1" applyBorder="1" applyAlignment="1" applyProtection="1">
      <alignment vertical="center"/>
      <protection/>
    </xf>
    <xf numFmtId="3" fontId="10" fillId="0" borderId="11" xfId="46" applyNumberFormat="1" applyFont="1" applyBorder="1" applyAlignment="1" applyProtection="1">
      <alignment vertical="center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41" applyNumberFormat="1" applyFont="1" applyBorder="1" applyAlignment="1" applyProtection="1">
      <alignment horizontal="center" vertical="center" wrapText="1"/>
      <protection/>
    </xf>
    <xf numFmtId="1" fontId="10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0" fillId="0" borderId="13" xfId="41" applyFont="1" applyFill="1" applyBorder="1" applyAlignment="1" applyProtection="1">
      <alignment horizontal="center" vertical="center" wrapText="1"/>
      <protection/>
    </xf>
    <xf numFmtId="1" fontId="10" fillId="15" borderId="14" xfId="41" applyNumberFormat="1" applyFont="1" applyFill="1" applyBorder="1" applyAlignment="1" applyProtection="1">
      <alignment horizontal="left" vertical="center" wrapText="1"/>
      <protection/>
    </xf>
    <xf numFmtId="1" fontId="10" fillId="15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 applyProtection="1">
      <alignment horizontal="center" vertical="center" wrapText="1"/>
      <protection/>
    </xf>
    <xf numFmtId="1" fontId="10" fillId="14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1" fontId="10" fillId="0" borderId="0" xfId="39" applyNumberFormat="1" applyFont="1" applyBorder="1" applyAlignment="1" applyProtection="1">
      <alignment horizontal="left" vertical="center" wrapText="1"/>
      <protection/>
    </xf>
    <xf numFmtId="49" fontId="9" fillId="0" borderId="13" xfId="39" applyNumberFormat="1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center" vertical="center" wrapText="1"/>
      <protection/>
    </xf>
    <xf numFmtId="49" fontId="9" fillId="0" borderId="15" xfId="39" applyNumberFormat="1" applyFont="1" applyBorder="1" applyAlignment="1" applyProtection="1">
      <alignment horizontal="center" vertical="center" wrapText="1"/>
      <protection/>
    </xf>
    <xf numFmtId="0" fontId="9" fillId="0" borderId="13" xfId="39" applyFont="1" applyBorder="1" applyAlignment="1" applyProtection="1">
      <alignment horizontal="center" vertical="center" wrapText="1"/>
      <protection/>
    </xf>
    <xf numFmtId="49" fontId="9" fillId="0" borderId="11" xfId="39" applyNumberFormat="1" applyFont="1" applyBorder="1" applyAlignment="1" applyProtection="1">
      <alignment horizontal="center" vertical="center" wrapText="1"/>
      <protection/>
    </xf>
    <xf numFmtId="0" fontId="9" fillId="0" borderId="11" xfId="39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left" vertical="center" wrapText="1"/>
      <protection/>
    </xf>
    <xf numFmtId="49" fontId="9" fillId="0" borderId="10" xfId="39" applyNumberFormat="1" applyFont="1" applyBorder="1" applyAlignment="1" applyProtection="1">
      <alignment horizontal="left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right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49" fontId="9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Fill="1" applyBorder="1" applyAlignment="1" applyProtection="1">
      <alignment vertical="center" wrapText="1"/>
      <protection/>
    </xf>
    <xf numFmtId="49" fontId="10" fillId="0" borderId="10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Border="1" applyAlignment="1" applyProtection="1">
      <alignment horizontal="right" vertical="center" wrapText="1"/>
      <protection/>
    </xf>
    <xf numFmtId="49" fontId="9" fillId="0" borderId="0" xfId="39" applyNumberFormat="1" applyFont="1" applyBorder="1" applyAlignment="1" applyProtection="1">
      <alignment horizontal="right" vertical="center" wrapText="1"/>
      <protection/>
    </xf>
    <xf numFmtId="1" fontId="10" fillId="14" borderId="10" xfId="3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8" applyFont="1" applyAlignment="1">
      <alignment/>
      <protection/>
    </xf>
    <xf numFmtId="0" fontId="9" fillId="0" borderId="0" xfId="42" applyFont="1">
      <alignment/>
      <protection/>
    </xf>
    <xf numFmtId="0" fontId="10" fillId="0" borderId="0" xfId="42" applyFont="1" applyBorder="1">
      <alignment/>
      <protection/>
    </xf>
    <xf numFmtId="49" fontId="10" fillId="0" borderId="0" xfId="42" applyNumberFormat="1" applyFont="1">
      <alignment/>
      <protection/>
    </xf>
    <xf numFmtId="0" fontId="10" fillId="0" borderId="10" xfId="38" applyFont="1" applyBorder="1" applyAlignment="1" applyProtection="1">
      <alignment horizontal="right" vertical="center" wrapText="1"/>
      <protection/>
    </xf>
    <xf numFmtId="1" fontId="10" fillId="0" borderId="10" xfId="38" applyNumberFormat="1" applyFont="1" applyBorder="1" applyAlignment="1" applyProtection="1">
      <alignment horizontal="right" vertical="center" wrapText="1"/>
      <protection/>
    </xf>
    <xf numFmtId="0" fontId="10" fillId="0" borderId="10" xfId="38" applyFont="1" applyFill="1" applyBorder="1" applyAlignment="1" applyProtection="1">
      <alignment horizontal="right" vertical="center" wrapText="1"/>
      <protection/>
    </xf>
    <xf numFmtId="0" fontId="10" fillId="0" borderId="0" xfId="38" applyFont="1" applyBorder="1" applyProtection="1">
      <alignment/>
      <protection/>
    </xf>
    <xf numFmtId="0" fontId="10" fillId="0" borderId="0" xfId="42" applyFont="1" applyProtection="1">
      <alignment/>
      <protection/>
    </xf>
    <xf numFmtId="1" fontId="10" fillId="14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14" borderId="10" xfId="38" applyNumberFormat="1" applyFont="1" applyFill="1" applyBorder="1" applyAlignment="1" applyProtection="1">
      <alignment horizontal="right"/>
      <protection locked="0"/>
    </xf>
    <xf numFmtId="1" fontId="10" fillId="18" borderId="10" xfId="38" applyNumberFormat="1" applyFont="1" applyFill="1" applyBorder="1" applyAlignment="1" applyProtection="1">
      <alignment horizontal="right"/>
      <protection locked="0"/>
    </xf>
    <xf numFmtId="1" fontId="10" fillId="0" borderId="10" xfId="38" applyNumberFormat="1" applyFont="1" applyBorder="1" applyAlignment="1" applyProtection="1">
      <alignment horizontal="right"/>
      <protection/>
    </xf>
    <xf numFmtId="1" fontId="10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38" applyNumberFormat="1" applyFont="1" applyBorder="1" applyProtection="1">
      <alignment/>
      <protection/>
    </xf>
    <xf numFmtId="0" fontId="9" fillId="0" borderId="10" xfId="38" applyFont="1" applyBorder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horizontal="center"/>
      <protection/>
    </xf>
    <xf numFmtId="0" fontId="9" fillId="0" borderId="10" xfId="38" applyFont="1" applyBorder="1" applyAlignment="1" applyProtection="1">
      <alignment horizontal="center"/>
      <protection/>
    </xf>
    <xf numFmtId="1" fontId="10" fillId="0" borderId="10" xfId="38" applyNumberFormat="1" applyFont="1" applyBorder="1" applyAlignment="1" applyProtection="1">
      <alignment horizontal="center" vertical="center" wrapText="1"/>
      <protection/>
    </xf>
    <xf numFmtId="1" fontId="10" fillId="0" borderId="10" xfId="38" applyNumberFormat="1" applyFont="1" applyFill="1" applyBorder="1" applyAlignment="1" applyProtection="1">
      <alignment horizontal="right" vertical="center" wrapText="1"/>
      <protection/>
    </xf>
    <xf numFmtId="1" fontId="10" fillId="0" borderId="10" xfId="38" applyNumberFormat="1" applyFont="1" applyFill="1" applyBorder="1" applyAlignment="1" applyProtection="1">
      <alignment horizontal="center" vertical="center" wrapText="1"/>
      <protection/>
    </xf>
    <xf numFmtId="0" fontId="10" fillId="0" borderId="10" xfId="38" applyFont="1" applyFill="1" applyBorder="1" applyAlignment="1" applyProtection="1">
      <alignment horizontal="center" vertical="center" wrapText="1"/>
      <protection/>
    </xf>
    <xf numFmtId="0" fontId="9" fillId="0" borderId="0" xfId="38" applyFont="1" applyBorder="1" applyProtection="1">
      <alignment/>
      <protection/>
    </xf>
    <xf numFmtId="0" fontId="9" fillId="0" borderId="0" xfId="42" applyFont="1" applyProtection="1">
      <alignment/>
      <protection/>
    </xf>
    <xf numFmtId="0" fontId="9" fillId="0" borderId="10" xfId="38" applyFont="1" applyBorder="1" applyProtection="1">
      <alignment/>
      <protection/>
    </xf>
    <xf numFmtId="1" fontId="10" fillId="0" borderId="10" xfId="38" applyNumberFormat="1" applyFont="1" applyFill="1" applyBorder="1" applyAlignment="1" applyProtection="1">
      <alignment horizontal="right"/>
      <protection/>
    </xf>
    <xf numFmtId="1" fontId="9" fillId="14" borderId="16" xfId="45" applyNumberFormat="1" applyFont="1" applyFill="1" applyBorder="1" applyAlignment="1" applyProtection="1">
      <alignment vertical="center"/>
      <protection locked="0"/>
    </xf>
    <xf numFmtId="0" fontId="9" fillId="0" borderId="10" xfId="45" applyFont="1" applyBorder="1" applyAlignment="1" applyProtection="1">
      <alignment vertical="center" wrapText="1"/>
      <protection/>
    </xf>
    <xf numFmtId="0" fontId="9" fillId="0" borderId="10" xfId="45" applyFont="1" applyBorder="1" applyAlignment="1" applyProtection="1">
      <alignment horizontal="left" vertical="center" wrapText="1"/>
      <protection/>
    </xf>
    <xf numFmtId="49" fontId="9" fillId="0" borderId="10" xfId="45" applyNumberFormat="1" applyFont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wrapText="1"/>
      <protection/>
    </xf>
    <xf numFmtId="0" fontId="10" fillId="0" borderId="0" xfId="44" applyFont="1" applyAlignment="1" applyProtection="1">
      <alignment wrapText="1"/>
      <protection/>
    </xf>
    <xf numFmtId="1" fontId="10" fillId="14" borderId="10" xfId="44" applyNumberFormat="1" applyFont="1" applyFill="1" applyBorder="1" applyAlignment="1" applyProtection="1">
      <alignment wrapText="1"/>
      <protection locked="0"/>
    </xf>
    <xf numFmtId="1" fontId="10" fillId="0" borderId="0" xfId="44" applyNumberFormat="1" applyFont="1" applyAlignment="1" applyProtection="1">
      <alignment wrapText="1"/>
      <protection/>
    </xf>
    <xf numFmtId="0" fontId="10" fillId="0" borderId="0" xfId="46" applyFont="1" applyBorder="1" applyProtection="1">
      <alignment/>
      <protection/>
    </xf>
    <xf numFmtId="0" fontId="9" fillId="0" borderId="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 applyProtection="1">
      <alignment horizontal="left" vertical="center" wrapText="1"/>
      <protection/>
    </xf>
    <xf numFmtId="0" fontId="10" fillId="0" borderId="0" xfId="38" applyFont="1" applyAlignment="1">
      <alignment horizontal="centerContinuous" vertical="center" wrapText="1"/>
      <protection/>
    </xf>
    <xf numFmtId="0" fontId="9" fillId="0" borderId="10" xfId="38" applyFont="1" applyBorder="1" applyAlignment="1" applyProtection="1">
      <alignment horizontal="centerContinuous" vertical="center" wrapText="1"/>
      <protection/>
    </xf>
    <xf numFmtId="1" fontId="10" fillId="0" borderId="0" xfId="41" applyNumberFormat="1" applyFont="1" applyBorder="1" applyAlignment="1">
      <alignment vertical="justify" wrapText="1"/>
      <protection/>
    </xf>
    <xf numFmtId="0" fontId="9" fillId="0" borderId="12" xfId="39" applyFont="1" applyBorder="1" applyAlignment="1" applyProtection="1">
      <alignment horizontal="centerContinuous" vertical="center" wrapText="1"/>
      <protection/>
    </xf>
    <xf numFmtId="0" fontId="9" fillId="0" borderId="14" xfId="39" applyFont="1" applyBorder="1" applyAlignment="1" applyProtection="1">
      <alignment horizontal="centerContinuous" vertical="center" wrapText="1"/>
      <protection/>
    </xf>
    <xf numFmtId="0" fontId="9" fillId="0" borderId="16" xfId="39" applyFont="1" applyBorder="1" applyAlignment="1" applyProtection="1">
      <alignment horizontal="centerContinuous" vertical="center" wrapText="1"/>
      <protection/>
    </xf>
    <xf numFmtId="0" fontId="9" fillId="0" borderId="10" xfId="39" applyFont="1" applyBorder="1" applyAlignment="1" applyProtection="1">
      <alignment horizontal="centerContinuous" vertical="center" wrapText="1"/>
      <protection/>
    </xf>
    <xf numFmtId="44" fontId="9" fillId="0" borderId="10" xfId="35" applyFont="1" applyBorder="1" applyAlignment="1" applyProtection="1">
      <alignment horizontal="centerContinuous" vertical="center" wrapText="1"/>
      <protection/>
    </xf>
    <xf numFmtId="49" fontId="3" fillId="0" borderId="0" xfId="40" applyNumberFormat="1" applyFont="1" applyAlignment="1">
      <alignment horizontal="centerContinuous" vertical="center" wrapText="1"/>
      <protection/>
    </xf>
    <xf numFmtId="0" fontId="8" fillId="0" borderId="0" xfId="43" applyFont="1" applyAlignment="1">
      <alignment horizontal="left" vertical="top" wrapText="1"/>
      <protection/>
    </xf>
    <xf numFmtId="0" fontId="8" fillId="0" borderId="0" xfId="43" applyFont="1" applyAlignment="1">
      <alignment vertical="top" wrapText="1"/>
      <protection/>
    </xf>
    <xf numFmtId="0" fontId="8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6" fillId="0" borderId="0" xfId="43" applyFont="1" applyBorder="1" applyAlignment="1" applyProtection="1">
      <alignment vertical="top" wrapText="1"/>
      <protection locked="0"/>
    </xf>
    <xf numFmtId="1" fontId="8" fillId="14" borderId="12" xfId="43" applyNumberFormat="1" applyFont="1" applyFill="1" applyBorder="1" applyAlignment="1" applyProtection="1">
      <alignment vertical="top" wrapText="1"/>
      <protection locked="0"/>
    </xf>
    <xf numFmtId="1" fontId="8" fillId="14" borderId="17" xfId="43" applyNumberFormat="1" applyFont="1" applyFill="1" applyBorder="1" applyAlignment="1" applyProtection="1">
      <alignment vertical="top" wrapText="1"/>
      <protection locked="0"/>
    </xf>
    <xf numFmtId="1" fontId="8" fillId="18" borderId="17" xfId="43" applyNumberFormat="1" applyFont="1" applyFill="1" applyBorder="1" applyAlignment="1" applyProtection="1">
      <alignment vertical="top" wrapText="1"/>
      <protection locked="0"/>
    </xf>
    <xf numFmtId="1" fontId="8" fillId="0" borderId="17" xfId="43" applyNumberFormat="1" applyFont="1" applyBorder="1" applyAlignment="1" applyProtection="1">
      <alignment vertical="top" wrapText="1"/>
      <protection/>
    </xf>
    <xf numFmtId="1" fontId="8" fillId="0" borderId="12" xfId="43" applyNumberFormat="1" applyFont="1" applyBorder="1" applyAlignment="1" applyProtection="1">
      <alignment vertical="top" wrapText="1"/>
      <protection/>
    </xf>
    <xf numFmtId="1" fontId="8" fillId="0" borderId="17" xfId="43" applyNumberFormat="1" applyFont="1" applyFill="1" applyBorder="1" applyAlignment="1" applyProtection="1">
      <alignment vertical="top" wrapText="1"/>
      <protection/>
    </xf>
    <xf numFmtId="1" fontId="4" fillId="0" borderId="0" xfId="43" applyNumberFormat="1" applyFont="1" applyAlignment="1">
      <alignment vertical="top"/>
      <protection/>
    </xf>
    <xf numFmtId="1" fontId="8" fillId="7" borderId="17" xfId="43" applyNumberFormat="1" applyFont="1" applyFill="1" applyBorder="1" applyAlignment="1" applyProtection="1">
      <alignment vertical="top" wrapText="1"/>
      <protection locked="0"/>
    </xf>
    <xf numFmtId="1" fontId="8" fillId="0" borderId="18" xfId="43" applyNumberFormat="1" applyFont="1" applyBorder="1" applyAlignment="1" applyProtection="1">
      <alignment vertical="top" wrapText="1"/>
      <protection/>
    </xf>
    <xf numFmtId="1" fontId="8" fillId="18" borderId="19" xfId="43" applyNumberFormat="1" applyFont="1" applyFill="1" applyBorder="1" applyAlignment="1" applyProtection="1">
      <alignment vertical="top" wrapText="1"/>
      <protection locked="0"/>
    </xf>
    <xf numFmtId="1" fontId="8" fillId="0" borderId="20" xfId="43" applyNumberFormat="1" applyFont="1" applyBorder="1" applyAlignment="1" applyProtection="1">
      <alignment vertical="top" wrapText="1"/>
      <protection/>
    </xf>
    <xf numFmtId="1" fontId="6" fillId="0" borderId="17" xfId="43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43" applyNumberFormat="1" applyFont="1" applyBorder="1" applyAlignment="1" applyProtection="1">
      <alignment vertical="top" wrapText="1"/>
      <protection/>
    </xf>
    <xf numFmtId="1" fontId="8" fillId="0" borderId="22" xfId="43" applyNumberFormat="1" applyFont="1" applyBorder="1" applyAlignment="1" applyProtection="1">
      <alignment vertical="top" wrapText="1"/>
      <protection/>
    </xf>
    <xf numFmtId="0" fontId="6" fillId="0" borderId="0" xfId="43" applyFont="1" applyBorder="1" applyAlignment="1">
      <alignment vertical="top" wrapText="1"/>
      <protection/>
    </xf>
    <xf numFmtId="49" fontId="6" fillId="0" borderId="0" xfId="43" applyNumberFormat="1" applyFont="1" applyBorder="1" applyAlignment="1">
      <alignment vertical="top" wrapText="1"/>
      <protection/>
    </xf>
    <xf numFmtId="1" fontId="8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horizontal="left"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9" fillId="0" borderId="13" xfId="46" applyFont="1" applyBorder="1" applyAlignment="1">
      <alignment horizontal="centerContinuous" vertical="center" wrapText="1"/>
      <protection/>
    </xf>
    <xf numFmtId="0" fontId="9" fillId="0" borderId="15" xfId="46" applyFont="1" applyBorder="1" applyAlignment="1">
      <alignment horizontal="centerContinuous" vertical="center" wrapText="1"/>
      <protection/>
    </xf>
    <xf numFmtId="0" fontId="9" fillId="0" borderId="11" xfId="46" applyFont="1" applyBorder="1" applyAlignment="1">
      <alignment horizontal="centerContinuous" vertical="center" wrapText="1"/>
      <protection/>
    </xf>
    <xf numFmtId="0" fontId="9" fillId="15" borderId="13" xfId="46" applyFont="1" applyFill="1" applyBorder="1" applyAlignment="1">
      <alignment horizontal="centerContinuous" vertical="center" wrapText="1"/>
      <protection/>
    </xf>
    <xf numFmtId="0" fontId="9" fillId="15" borderId="11" xfId="46" applyFont="1" applyFill="1" applyBorder="1" applyAlignment="1">
      <alignment horizontal="centerContinuous" vertical="center" wrapText="1"/>
      <protection/>
    </xf>
    <xf numFmtId="1" fontId="10" fillId="15" borderId="12" xfId="46" applyNumberFormat="1" applyFont="1" applyFill="1" applyBorder="1" applyAlignment="1" applyProtection="1">
      <alignment vertical="center"/>
      <protection locked="0"/>
    </xf>
    <xf numFmtId="1" fontId="10" fillId="15" borderId="14" xfId="46" applyNumberFormat="1" applyFont="1" applyFill="1" applyBorder="1" applyAlignment="1" applyProtection="1">
      <alignment vertical="center"/>
      <protection locked="0"/>
    </xf>
    <xf numFmtId="1" fontId="10" fillId="15" borderId="16" xfId="46" applyNumberFormat="1" applyFont="1" applyFill="1" applyBorder="1" applyAlignment="1" applyProtection="1">
      <alignment vertical="center"/>
      <protection locked="0"/>
    </xf>
    <xf numFmtId="1" fontId="10" fillId="14" borderId="10" xfId="46" applyNumberFormat="1" applyFont="1" applyFill="1" applyBorder="1" applyAlignment="1" applyProtection="1">
      <alignment vertical="center"/>
      <protection locked="0"/>
    </xf>
    <xf numFmtId="0" fontId="9" fillId="0" borderId="13" xfId="46" applyFont="1" applyBorder="1" applyAlignment="1">
      <alignment horizontal="left" vertical="center" wrapText="1"/>
      <protection/>
    </xf>
    <xf numFmtId="1" fontId="11" fillId="14" borderId="10" xfId="41" applyNumberFormat="1" applyFont="1" applyFill="1" applyBorder="1" applyAlignment="1" applyProtection="1">
      <alignment vertical="center" wrapText="1"/>
      <protection locked="0"/>
    </xf>
    <xf numFmtId="1" fontId="10" fillId="0" borderId="10" xfId="41" applyNumberFormat="1" applyFont="1" applyBorder="1" applyAlignment="1" applyProtection="1">
      <alignment vertical="center" wrapText="1"/>
      <protection/>
    </xf>
    <xf numFmtId="1" fontId="10" fillId="14" borderId="10" xfId="41" applyNumberFormat="1" applyFont="1" applyFill="1" applyBorder="1" applyAlignment="1" applyProtection="1">
      <alignment vertical="center" wrapText="1"/>
      <protection locked="0"/>
    </xf>
    <xf numFmtId="0" fontId="11" fillId="0" borderId="13" xfId="41" applyFont="1" applyBorder="1" applyAlignment="1" applyProtection="1">
      <alignment vertical="center" wrapText="1"/>
      <protection/>
    </xf>
    <xf numFmtId="1" fontId="10" fillId="15" borderId="14" xfId="41" applyNumberFormat="1" applyFont="1" applyFill="1" applyBorder="1" applyAlignment="1" applyProtection="1">
      <alignment vertical="center" wrapText="1"/>
      <protection/>
    </xf>
    <xf numFmtId="0" fontId="10" fillId="0" borderId="11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1" fontId="10" fillId="18" borderId="10" xfId="3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12" xfId="46" applyNumberFormat="1" applyFont="1" applyFill="1" applyBorder="1" applyAlignment="1" applyProtection="1">
      <alignment vertical="center"/>
      <protection locked="0"/>
    </xf>
    <xf numFmtId="3" fontId="10" fillId="0" borderId="0" xfId="46" applyNumberFormat="1" applyFont="1" applyBorder="1" applyProtection="1">
      <alignment/>
      <protection/>
    </xf>
    <xf numFmtId="0" fontId="9" fillId="0" borderId="12" xfId="46" applyFont="1" applyBorder="1" applyAlignment="1">
      <alignment horizontal="centerContinuous" vertical="center" wrapText="1"/>
      <protection/>
    </xf>
    <xf numFmtId="0" fontId="9" fillId="0" borderId="16" xfId="46" applyFont="1" applyBorder="1" applyAlignment="1">
      <alignment horizontal="centerContinuous" vertical="center" wrapText="1"/>
      <protection/>
    </xf>
    <xf numFmtId="0" fontId="9" fillId="0" borderId="18" xfId="46" applyFont="1" applyBorder="1" applyAlignment="1">
      <alignment horizontal="left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23" xfId="46" applyFont="1" applyBorder="1" applyAlignment="1">
      <alignment horizontal="centerContinuous" vertical="center" wrapText="1"/>
      <protection/>
    </xf>
    <xf numFmtId="0" fontId="9" fillId="15" borderId="15" xfId="46" applyFont="1" applyFill="1" applyBorder="1" applyAlignment="1">
      <alignment horizontal="center" vertical="center" wrapText="1"/>
      <protection/>
    </xf>
    <xf numFmtId="0" fontId="9" fillId="0" borderId="18" xfId="46" applyFont="1" applyBorder="1" applyAlignment="1">
      <alignment horizontal="centerContinuous" vertical="center" wrapText="1"/>
      <protection/>
    </xf>
    <xf numFmtId="0" fontId="9" fillId="0" borderId="19" xfId="46" applyFont="1" applyBorder="1" applyAlignment="1">
      <alignment horizontal="center" vertical="center" wrapText="1"/>
      <protection/>
    </xf>
    <xf numFmtId="0" fontId="9" fillId="0" borderId="24" xfId="46" applyFont="1" applyBorder="1" applyAlignment="1">
      <alignment horizontal="centerContinuous" vertical="center" wrapText="1"/>
      <protection/>
    </xf>
    <xf numFmtId="0" fontId="9" fillId="0" borderId="25" xfId="46" applyFont="1" applyBorder="1" applyAlignment="1">
      <alignment horizontal="centerContinuous" vertical="center" wrapText="1"/>
      <protection/>
    </xf>
    <xf numFmtId="49" fontId="9" fillId="0" borderId="18" xfId="46" applyNumberFormat="1" applyFont="1" applyBorder="1" applyAlignment="1">
      <alignment horizontal="centerContinuous" vertical="center" wrapText="1"/>
      <protection/>
    </xf>
    <xf numFmtId="49" fontId="9" fillId="0" borderId="19" xfId="46" applyNumberFormat="1" applyFont="1" applyBorder="1" applyAlignment="1">
      <alignment horizontal="centerContinuous" vertical="center" wrapText="1"/>
      <protection/>
    </xf>
    <xf numFmtId="0" fontId="6" fillId="0" borderId="0" xfId="43" applyFont="1" applyBorder="1" applyAlignment="1" applyProtection="1">
      <alignment horizontal="left" vertical="top" wrapText="1"/>
      <protection locked="0"/>
    </xf>
    <xf numFmtId="0" fontId="6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center" vertical="top" wrapText="1"/>
      <protection locked="0"/>
    </xf>
    <xf numFmtId="0" fontId="8" fillId="0" borderId="0" xfId="43" applyFont="1" applyAlignment="1" applyProtection="1">
      <alignment horizontal="left" vertical="top"/>
      <protection locked="0"/>
    </xf>
    <xf numFmtId="0" fontId="6" fillId="0" borderId="0" xfId="43" applyFont="1" applyBorder="1" applyAlignment="1" applyProtection="1">
      <alignment horizontal="center" vertical="top"/>
      <protection locked="0"/>
    </xf>
    <xf numFmtId="0" fontId="6" fillId="0" borderId="0" xfId="44" applyFont="1" applyAlignment="1" applyProtection="1">
      <alignment wrapText="1"/>
      <protection locked="0"/>
    </xf>
    <xf numFmtId="0" fontId="6" fillId="0" borderId="26" xfId="43" applyFont="1" applyBorder="1" applyAlignment="1" applyProtection="1">
      <alignment horizontal="center" vertical="center"/>
      <protection/>
    </xf>
    <xf numFmtId="0" fontId="6" fillId="0" borderId="27" xfId="43" applyFont="1" applyBorder="1" applyAlignment="1" applyProtection="1">
      <alignment horizontal="center" vertical="top" wrapText="1"/>
      <protection/>
    </xf>
    <xf numFmtId="14" fontId="6" fillId="0" borderId="27" xfId="43" applyNumberFormat="1" applyFont="1" applyBorder="1" applyAlignment="1" applyProtection="1">
      <alignment horizontal="center" vertical="top" wrapText="1"/>
      <protection/>
    </xf>
    <xf numFmtId="49" fontId="6" fillId="0" borderId="27" xfId="43" applyNumberFormat="1" applyFont="1" applyBorder="1" applyAlignment="1" applyProtection="1">
      <alignment horizontal="center" vertical="center" wrapText="1"/>
      <protection/>
    </xf>
    <xf numFmtId="14" fontId="6" fillId="0" borderId="28" xfId="43" applyNumberFormat="1" applyFont="1" applyBorder="1" applyAlignment="1" applyProtection="1">
      <alignment horizontal="center" vertical="top" wrapText="1"/>
      <protection/>
    </xf>
    <xf numFmtId="0" fontId="6" fillId="0" borderId="29" xfId="43" applyFont="1" applyBorder="1" applyAlignment="1" applyProtection="1">
      <alignment horizontal="center" vertical="center" wrapText="1"/>
      <protection/>
    </xf>
    <xf numFmtId="0" fontId="6" fillId="0" borderId="10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center" vertical="center" wrapText="1"/>
      <protection/>
    </xf>
    <xf numFmtId="0" fontId="6" fillId="0" borderId="17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right" vertical="top" wrapText="1"/>
      <protection/>
    </xf>
    <xf numFmtId="0" fontId="8" fillId="0" borderId="10" xfId="43" applyFont="1" applyBorder="1" applyAlignment="1" applyProtection="1">
      <alignment vertical="top" wrapText="1"/>
      <protection/>
    </xf>
    <xf numFmtId="0" fontId="8" fillId="0" borderId="12" xfId="43" applyFont="1" applyBorder="1" applyAlignment="1" applyProtection="1">
      <alignment vertical="top" wrapText="1"/>
      <protection/>
    </xf>
    <xf numFmtId="49" fontId="6" fillId="15" borderId="18" xfId="43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43" applyFont="1" applyFill="1" applyBorder="1" applyAlignment="1" applyProtection="1">
      <alignment vertical="top" wrapText="1"/>
      <protection/>
    </xf>
    <xf numFmtId="0" fontId="8" fillId="0" borderId="10" xfId="43" applyFont="1" applyBorder="1" applyAlignment="1" applyProtection="1">
      <alignment horizontal="right" vertical="top" wrapText="1"/>
      <protection/>
    </xf>
    <xf numFmtId="0" fontId="17" fillId="19" borderId="10" xfId="43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43" applyNumberFormat="1" applyFont="1" applyBorder="1" applyAlignment="1" applyProtection="1">
      <alignment horizontal="right" vertical="top" wrapText="1"/>
      <protection/>
    </xf>
    <xf numFmtId="1" fontId="4" fillId="0" borderId="10" xfId="43" applyNumberFormat="1" applyFont="1" applyBorder="1" applyAlignment="1" applyProtection="1">
      <alignment horizontal="right" vertical="top" wrapText="1"/>
      <protection/>
    </xf>
    <xf numFmtId="0" fontId="17" fillId="19" borderId="10" xfId="43" applyFont="1" applyFill="1" applyBorder="1" applyAlignment="1" applyProtection="1">
      <alignment vertical="top"/>
      <protection/>
    </xf>
    <xf numFmtId="49" fontId="4" fillId="0" borderId="10" xfId="43" applyNumberFormat="1" applyFont="1" applyFill="1" applyBorder="1" applyAlignment="1" applyProtection="1">
      <alignment horizontal="right" vertical="top" wrapText="1"/>
      <protection/>
    </xf>
    <xf numFmtId="1" fontId="5" fillId="0" borderId="10" xfId="43" applyNumberFormat="1" applyFont="1" applyBorder="1" applyAlignment="1" applyProtection="1">
      <alignment horizontal="right" vertical="top" wrapText="1"/>
      <protection/>
    </xf>
    <xf numFmtId="1" fontId="7" fillId="0" borderId="12" xfId="4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3" applyNumberFormat="1" applyFont="1" applyBorder="1" applyAlignment="1" applyProtection="1">
      <alignment horizontal="right" vertical="top" wrapText="1"/>
      <protection/>
    </xf>
    <xf numFmtId="49" fontId="5" fillId="0" borderId="10" xfId="43" applyNumberFormat="1" applyFont="1" applyFill="1" applyBorder="1" applyAlignment="1" applyProtection="1">
      <alignment horizontal="right" vertical="top" wrapText="1"/>
      <protection/>
    </xf>
    <xf numFmtId="1" fontId="17" fillId="19" borderId="10" xfId="43" applyNumberFormat="1" applyFont="1" applyFill="1" applyBorder="1" applyAlignment="1" applyProtection="1">
      <alignment vertical="top" wrapText="1"/>
      <protection/>
    </xf>
    <xf numFmtId="1" fontId="8" fillId="0" borderId="10" xfId="43" applyNumberFormat="1" applyFont="1" applyBorder="1" applyAlignment="1" applyProtection="1">
      <alignment vertical="top" wrapText="1"/>
      <protection/>
    </xf>
    <xf numFmtId="1" fontId="17" fillId="19" borderId="10" xfId="43" applyNumberFormat="1" applyFont="1" applyFill="1" applyBorder="1" applyAlignment="1" applyProtection="1">
      <alignment vertical="top"/>
      <protection/>
    </xf>
    <xf numFmtId="1" fontId="3" fillId="0" borderId="18" xfId="4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3" applyNumberFormat="1" applyFont="1" applyBorder="1" applyAlignment="1" applyProtection="1">
      <alignment horizontal="right" vertical="top" wrapText="1"/>
      <protection/>
    </xf>
    <xf numFmtId="1" fontId="6" fillId="0" borderId="18" xfId="43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4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43" applyNumberFormat="1" applyFont="1" applyFill="1" applyBorder="1" applyAlignment="1" applyProtection="1">
      <alignment vertical="top"/>
      <protection/>
    </xf>
    <xf numFmtId="0" fontId="17" fillId="19" borderId="29" xfId="43" applyNumberFormat="1" applyFont="1" applyFill="1" applyBorder="1" applyAlignment="1" applyProtection="1">
      <alignment vertical="top" wrapText="1"/>
      <protection/>
    </xf>
    <xf numFmtId="49" fontId="3" fillId="0" borderId="10" xfId="43" applyNumberFormat="1" applyFont="1" applyFill="1" applyBorder="1" applyAlignment="1" applyProtection="1">
      <alignment horizontal="right" vertical="top" wrapText="1"/>
      <protection/>
    </xf>
    <xf numFmtId="1" fontId="6" fillId="0" borderId="10" xfId="43" applyNumberFormat="1" applyFont="1" applyBorder="1" applyAlignment="1" applyProtection="1">
      <alignment horizontal="right" vertical="top" wrapText="1"/>
      <protection/>
    </xf>
    <xf numFmtId="1" fontId="8" fillId="0" borderId="10" xfId="43" applyNumberFormat="1" applyFont="1" applyBorder="1" applyAlignment="1" applyProtection="1">
      <alignment horizontal="right" vertical="top" wrapText="1"/>
      <protection/>
    </xf>
    <xf numFmtId="1" fontId="5" fillId="0" borderId="13" xfId="43" applyNumberFormat="1" applyFont="1" applyBorder="1" applyAlignment="1" applyProtection="1">
      <alignment horizontal="right" vertical="top" wrapText="1"/>
      <protection/>
    </xf>
    <xf numFmtId="1" fontId="4" fillId="0" borderId="18" xfId="43" applyNumberFormat="1" applyFont="1" applyBorder="1" applyAlignment="1" applyProtection="1">
      <alignment horizontal="right" vertical="top" wrapText="1"/>
      <protection/>
    </xf>
    <xf numFmtId="1" fontId="8" fillId="0" borderId="30" xfId="43" applyNumberFormat="1" applyFont="1" applyBorder="1" applyAlignment="1" applyProtection="1">
      <alignment vertical="top" wrapText="1"/>
      <protection/>
    </xf>
    <xf numFmtId="1" fontId="8" fillId="0" borderId="31" xfId="43" applyNumberFormat="1" applyFont="1" applyBorder="1" applyAlignment="1" applyProtection="1">
      <alignment vertical="top" wrapText="1"/>
      <protection/>
    </xf>
    <xf numFmtId="1" fontId="4" fillId="0" borderId="23" xfId="43" applyNumberFormat="1" applyFont="1" applyBorder="1" applyAlignment="1" applyProtection="1">
      <alignment horizontal="right" vertical="top" wrapText="1"/>
      <protection/>
    </xf>
    <xf numFmtId="1" fontId="8" fillId="0" borderId="32" xfId="43" applyNumberFormat="1" applyFont="1" applyBorder="1" applyAlignment="1" applyProtection="1">
      <alignment vertical="top" wrapText="1"/>
      <protection/>
    </xf>
    <xf numFmtId="1" fontId="8" fillId="0" borderId="33" xfId="43" applyNumberFormat="1" applyFont="1" applyBorder="1" applyAlignment="1" applyProtection="1">
      <alignment vertical="top" wrapText="1"/>
      <protection/>
    </xf>
    <xf numFmtId="1" fontId="5" fillId="0" borderId="11" xfId="43" applyNumberFormat="1" applyFont="1" applyBorder="1" applyAlignment="1" applyProtection="1">
      <alignment horizontal="right" vertical="top" wrapText="1"/>
      <protection/>
    </xf>
    <xf numFmtId="1" fontId="5" fillId="15" borderId="10" xfId="4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3" applyNumberFormat="1" applyFont="1" applyBorder="1" applyAlignment="1" applyProtection="1">
      <alignment horizontal="right" vertical="top" wrapText="1"/>
      <protection/>
    </xf>
    <xf numFmtId="49" fontId="3" fillId="0" borderId="36" xfId="43" applyNumberFormat="1" applyFont="1" applyBorder="1" applyAlignment="1" applyProtection="1">
      <alignment horizontal="right" vertical="top" wrapText="1"/>
      <protection/>
    </xf>
    <xf numFmtId="1" fontId="3" fillId="0" borderId="36" xfId="43" applyNumberFormat="1" applyFont="1" applyBorder="1" applyAlignment="1" applyProtection="1">
      <alignment horizontal="right" vertical="top" wrapText="1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9" fillId="0" borderId="10" xfId="45" applyFont="1" applyBorder="1" applyAlignment="1" applyProtection="1">
      <alignment horizontal="center" vertical="center" wrapText="1"/>
      <protection/>
    </xf>
    <xf numFmtId="0" fontId="9" fillId="0" borderId="16" xfId="45" applyFont="1" applyBorder="1" applyAlignment="1" applyProtection="1">
      <alignment horizontal="center" vertical="center" wrapText="1"/>
      <protection/>
    </xf>
    <xf numFmtId="0" fontId="9" fillId="0" borderId="12" xfId="45" applyFont="1" applyBorder="1" applyAlignment="1" applyProtection="1">
      <alignment horizontal="center" vertical="center" wrapText="1"/>
      <protection/>
    </xf>
    <xf numFmtId="0" fontId="9" fillId="0" borderId="11" xfId="45" applyFont="1" applyBorder="1" applyAlignment="1" applyProtection="1">
      <alignment horizontal="center" vertical="center" wrapText="1"/>
      <protection/>
    </xf>
    <xf numFmtId="0" fontId="11" fillId="0" borderId="10" xfId="45" applyFont="1" applyBorder="1" applyAlignment="1" applyProtection="1">
      <alignment vertical="center" wrapText="1"/>
      <protection/>
    </xf>
    <xf numFmtId="0" fontId="10" fillId="0" borderId="10" xfId="45" applyFont="1" applyFill="1" applyBorder="1" applyProtection="1">
      <alignment/>
      <protection/>
    </xf>
    <xf numFmtId="0" fontId="10" fillId="0" borderId="10" xfId="45" applyFont="1" applyBorder="1" applyAlignment="1" applyProtection="1">
      <alignment vertical="center" wrapText="1"/>
      <protection/>
    </xf>
    <xf numFmtId="3" fontId="10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Fill="1" applyBorder="1" applyAlignment="1" applyProtection="1">
      <alignment vertical="center" wrapText="1"/>
      <protection/>
    </xf>
    <xf numFmtId="0" fontId="11" fillId="0" borderId="10" xfId="45" applyFont="1" applyBorder="1" applyAlignment="1" applyProtection="1">
      <alignment horizontal="right" vertical="center"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3" fontId="11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Border="1" applyAlignment="1" applyProtection="1">
      <alignment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vertical="center" wrapText="1"/>
      <protection/>
    </xf>
    <xf numFmtId="0" fontId="10" fillId="0" borderId="29" xfId="45" applyFont="1" applyBorder="1" applyAlignment="1" applyProtection="1">
      <alignment vertical="center" wrapText="1"/>
      <protection/>
    </xf>
    <xf numFmtId="49" fontId="10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0" fontId="9" fillId="0" borderId="12" xfId="45" applyFont="1" applyBorder="1" applyAlignment="1" applyProtection="1">
      <alignment vertical="center" wrapText="1"/>
      <protection/>
    </xf>
    <xf numFmtId="0" fontId="13" fillId="0" borderId="10" xfId="45" applyFont="1" applyBorder="1" applyAlignment="1" applyProtection="1">
      <alignment vertical="center" wrapText="1"/>
      <protection/>
    </xf>
    <xf numFmtId="0" fontId="10" fillId="0" borderId="0" xfId="45" applyFont="1" applyBorder="1" applyAlignment="1" applyProtection="1">
      <alignment wrapText="1"/>
      <protection/>
    </xf>
    <xf numFmtId="1" fontId="10" fillId="0" borderId="10" xfId="45" applyNumberFormat="1" applyFont="1" applyBorder="1" applyAlignment="1" applyProtection="1">
      <alignment vertical="center"/>
      <protection/>
    </xf>
    <xf numFmtId="1" fontId="8" fillId="2" borderId="17" xfId="43" applyNumberFormat="1" applyFont="1" applyFill="1" applyBorder="1" applyAlignment="1" applyProtection="1">
      <alignment vertical="top" wrapText="1"/>
      <protection locked="0"/>
    </xf>
    <xf numFmtId="1" fontId="8" fillId="2" borderId="12" xfId="43" applyNumberFormat="1" applyFont="1" applyFill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wrapText="1"/>
      <protection locked="0"/>
    </xf>
    <xf numFmtId="0" fontId="10" fillId="0" borderId="0" xfId="44" applyFont="1" applyFill="1" applyAlignment="1" applyProtection="1">
      <alignment wrapText="1"/>
      <protection locked="0"/>
    </xf>
    <xf numFmtId="0" fontId="9" fillId="0" borderId="0" xfId="44" applyFont="1" applyBorder="1" applyAlignment="1" applyProtection="1">
      <alignment horizontal="centerContinuous" vertical="center" wrapText="1"/>
      <protection locked="0"/>
    </xf>
    <xf numFmtId="0" fontId="9" fillId="0" borderId="0" xfId="44" applyFont="1" applyFill="1" applyBorder="1" applyAlignment="1" applyProtection="1">
      <alignment horizontal="centerContinuous" vertical="center" wrapText="1"/>
      <protection locked="0"/>
    </xf>
    <xf numFmtId="1" fontId="10" fillId="0" borderId="0" xfId="44" applyNumberFormat="1" applyFont="1" applyBorder="1" applyAlignment="1" applyProtection="1">
      <alignment wrapText="1"/>
      <protection/>
    </xf>
    <xf numFmtId="0" fontId="10" fillId="0" borderId="0" xfId="44" applyFont="1" applyAlignment="1" applyProtection="1">
      <alignment horizontal="centerContinuous" wrapText="1"/>
      <protection/>
    </xf>
    <xf numFmtId="0" fontId="10" fillId="0" borderId="0" xfId="44" applyFont="1" applyAlignment="1" applyProtection="1">
      <alignment horizontal="center" wrapText="1"/>
      <protection/>
    </xf>
    <xf numFmtId="0" fontId="9" fillId="0" borderId="0" xfId="44" applyFont="1" applyAlignment="1" applyProtection="1">
      <alignment wrapText="1"/>
      <protection/>
    </xf>
    <xf numFmtId="0" fontId="9" fillId="0" borderId="10" xfId="44" applyFont="1" applyBorder="1" applyAlignment="1" applyProtection="1">
      <alignment horizontal="center" vertical="center" wrapText="1"/>
      <protection/>
    </xf>
    <xf numFmtId="14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horizontal="center" wrapText="1"/>
      <protection/>
    </xf>
    <xf numFmtId="49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1" fillId="0" borderId="10" xfId="44" applyNumberFormat="1" applyFont="1" applyBorder="1" applyAlignment="1" applyProtection="1">
      <alignment wrapText="1"/>
      <protection/>
    </xf>
    <xf numFmtId="0" fontId="10" fillId="0" borderId="10" xfId="44" applyFont="1" applyBorder="1" applyAlignment="1" applyProtection="1">
      <alignment wrapText="1"/>
      <protection/>
    </xf>
    <xf numFmtId="49" fontId="10" fillId="0" borderId="10" xfId="44" applyNumberFormat="1" applyFont="1" applyBorder="1" applyAlignment="1" applyProtection="1">
      <alignment horizontal="center" wrapText="1"/>
      <protection/>
    </xf>
    <xf numFmtId="0" fontId="10" fillId="0" borderId="10" xfId="44" applyFont="1" applyFill="1" applyBorder="1" applyAlignment="1" applyProtection="1">
      <alignment wrapText="1"/>
      <protection/>
    </xf>
    <xf numFmtId="49" fontId="10" fillId="0" borderId="10" xfId="44" applyNumberFormat="1" applyFont="1" applyFill="1" applyBorder="1" applyAlignment="1" applyProtection="1">
      <alignment horizontal="center" wrapText="1"/>
      <protection/>
    </xf>
    <xf numFmtId="0" fontId="9" fillId="0" borderId="10" xfId="44" applyFont="1" applyBorder="1" applyAlignment="1" applyProtection="1">
      <alignment horizontal="right" wrapText="1"/>
      <protection/>
    </xf>
    <xf numFmtId="49" fontId="9" fillId="0" borderId="10" xfId="44" applyNumberFormat="1" applyFont="1" applyBorder="1" applyAlignment="1" applyProtection="1">
      <alignment horizontal="center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0" fillId="0" borderId="10" xfId="44" applyNumberFormat="1" applyFont="1" applyFill="1" applyBorder="1" applyAlignment="1" applyProtection="1">
      <alignment wrapText="1"/>
      <protection/>
    </xf>
    <xf numFmtId="0" fontId="9" fillId="0" borderId="10" xfId="44" applyFont="1" applyBorder="1" applyAlignment="1" applyProtection="1">
      <alignment wrapText="1"/>
      <protection/>
    </xf>
    <xf numFmtId="49" fontId="10" fillId="0" borderId="0" xfId="44" applyNumberFormat="1" applyFont="1" applyBorder="1" applyAlignment="1" applyProtection="1">
      <alignment wrapText="1"/>
      <protection/>
    </xf>
    <xf numFmtId="1" fontId="10" fillId="0" borderId="0" xfId="44" applyNumberFormat="1" applyFont="1" applyFill="1" applyBorder="1" applyAlignment="1" applyProtection="1">
      <alignment wrapText="1"/>
      <protection/>
    </xf>
    <xf numFmtId="0" fontId="9" fillId="0" borderId="0" xfId="44" applyFont="1" applyAlignment="1" applyProtection="1">
      <alignment horizontal="center"/>
      <protection/>
    </xf>
    <xf numFmtId="1" fontId="10" fillId="0" borderId="10" xfId="46" applyNumberFormat="1" applyFont="1" applyFill="1" applyBorder="1" applyAlignment="1" applyProtection="1">
      <alignment vertical="center"/>
      <protection/>
    </xf>
    <xf numFmtId="1" fontId="10" fillId="0" borderId="12" xfId="46" applyNumberFormat="1" applyFont="1" applyFill="1" applyBorder="1" applyAlignment="1" applyProtection="1">
      <alignment vertical="center"/>
      <protection/>
    </xf>
    <xf numFmtId="0" fontId="9" fillId="0" borderId="0" xfId="46" applyFont="1" applyBorder="1" applyAlignment="1" applyProtection="1">
      <alignment vertical="center" wrapText="1"/>
      <protection locked="0"/>
    </xf>
    <xf numFmtId="49" fontId="9" fillId="0" borderId="0" xfId="46" applyNumberFormat="1" applyFont="1" applyBorder="1" applyAlignment="1" applyProtection="1">
      <alignment horizontal="center" vertical="center" wrapText="1"/>
      <protection locked="0"/>
    </xf>
    <xf numFmtId="0" fontId="10" fillId="0" borderId="0" xfId="46" applyFont="1" applyBorder="1" applyProtection="1">
      <alignment/>
      <protection locked="0"/>
    </xf>
    <xf numFmtId="0" fontId="10" fillId="0" borderId="0" xfId="42" applyFont="1" applyProtection="1">
      <alignment/>
      <protection locked="0"/>
    </xf>
    <xf numFmtId="0" fontId="9" fillId="0" borderId="0" xfId="41" applyFont="1" applyAlignment="1" applyProtection="1">
      <alignment horizontal="centerContinuous"/>
      <protection locked="0"/>
    </xf>
    <xf numFmtId="0" fontId="10" fillId="0" borderId="0" xfId="41" applyFont="1" applyProtection="1">
      <alignment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9" fillId="0" borderId="0" xfId="41" applyFont="1" applyProtection="1">
      <alignment/>
      <protection locked="0"/>
    </xf>
    <xf numFmtId="0" fontId="10" fillId="0" borderId="0" xfId="41" applyFont="1" applyAlignment="1" applyProtection="1">
      <alignment/>
      <protection locked="0"/>
    </xf>
    <xf numFmtId="0" fontId="9" fillId="0" borderId="0" xfId="41" applyFont="1" applyBorder="1" applyAlignment="1" applyProtection="1">
      <alignment horizontal="centerContinuous"/>
      <protection locked="0"/>
    </xf>
    <xf numFmtId="0" fontId="9" fillId="0" borderId="10" xfId="41" applyFont="1" applyBorder="1" applyAlignment="1" applyProtection="1">
      <alignment horizontal="centerContinuous" vertical="center"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Continuous"/>
      <protection/>
    </xf>
    <xf numFmtId="0" fontId="9" fillId="0" borderId="10" xfId="41" applyFont="1" applyBorder="1" applyAlignment="1" applyProtection="1">
      <alignment horizontal="center"/>
      <protection/>
    </xf>
    <xf numFmtId="0" fontId="9" fillId="0" borderId="10" xfId="41" applyFont="1" applyBorder="1" applyAlignment="1" applyProtection="1">
      <alignment wrapText="1"/>
      <protection/>
    </xf>
    <xf numFmtId="0" fontId="9" fillId="0" borderId="10" xfId="41" applyFont="1" applyBorder="1" applyAlignment="1" applyProtection="1">
      <alignment vertical="justify" wrapText="1"/>
      <protection/>
    </xf>
    <xf numFmtId="49" fontId="9" fillId="15" borderId="10" xfId="41" applyNumberFormat="1" applyFont="1" applyFill="1" applyBorder="1" applyAlignment="1" applyProtection="1">
      <alignment vertical="justify" wrapText="1"/>
      <protection/>
    </xf>
    <xf numFmtId="0" fontId="10" fillId="15" borderId="10" xfId="41" applyFont="1" applyFill="1" applyBorder="1" applyAlignment="1" applyProtection="1">
      <alignment horizontal="left" vertical="center" wrapText="1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right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Protection="1">
      <alignment/>
      <protection/>
    </xf>
    <xf numFmtId="0" fontId="9" fillId="0" borderId="10" xfId="41" applyFont="1" applyBorder="1" applyAlignment="1" applyProtection="1">
      <alignment horizontal="left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vertical="justify" wrapText="1"/>
      <protection/>
    </xf>
    <xf numFmtId="49" fontId="10" fillId="15" borderId="12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vertical="justify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vertical="justify"/>
      <protection/>
    </xf>
    <xf numFmtId="1" fontId="10" fillId="15" borderId="16" xfId="41" applyNumberFormat="1" applyFont="1" applyFill="1" applyBorder="1" applyAlignment="1" applyProtection="1">
      <alignment horizontal="center" vertical="center" wrapText="1"/>
      <protection/>
    </xf>
    <xf numFmtId="1" fontId="10" fillId="0" borderId="0" xfId="41" applyNumberFormat="1" applyFont="1" applyAlignment="1" applyProtection="1">
      <alignment vertical="center" wrapText="1"/>
      <protection locked="0"/>
    </xf>
    <xf numFmtId="1" fontId="10" fillId="0" borderId="0" xfId="41" applyNumberFormat="1" applyFont="1" applyAlignment="1" applyProtection="1">
      <alignment horizontal="left" vertical="center" wrapText="1"/>
      <protection locked="0"/>
    </xf>
    <xf numFmtId="0" fontId="10" fillId="0" borderId="0" xfId="38" applyFont="1" applyAlignment="1" applyProtection="1">
      <alignment horizontal="left" vertical="center" wrapText="1"/>
      <protection locked="0"/>
    </xf>
    <xf numFmtId="49" fontId="10" fillId="0" borderId="0" xfId="38" applyNumberFormat="1" applyFont="1" applyAlignment="1" applyProtection="1">
      <alignment horizontal="left" vertical="center" wrapText="1"/>
      <protection locked="0"/>
    </xf>
    <xf numFmtId="0" fontId="10" fillId="0" borderId="0" xfId="38" applyFont="1" applyProtection="1">
      <alignment/>
      <protection locked="0"/>
    </xf>
    <xf numFmtId="49" fontId="10" fillId="0" borderId="0" xfId="42" applyNumberFormat="1" applyFont="1" applyProtection="1">
      <alignment/>
      <protection locked="0"/>
    </xf>
    <xf numFmtId="0" fontId="9" fillId="0" borderId="12" xfId="38" applyFont="1" applyBorder="1" applyAlignment="1" applyProtection="1">
      <alignment horizontal="centerContinuous" vertical="center" wrapText="1"/>
      <protection/>
    </xf>
    <xf numFmtId="49" fontId="9" fillId="0" borderId="13" xfId="38" applyNumberFormat="1" applyFont="1" applyBorder="1" applyAlignment="1" applyProtection="1">
      <alignment horizontal="center" vertical="center" wrapText="1"/>
      <protection/>
    </xf>
    <xf numFmtId="1" fontId="9" fillId="0" borderId="16" xfId="38" applyNumberFormat="1" applyFont="1" applyBorder="1" applyAlignment="1" applyProtection="1">
      <alignment horizontal="centerContinuous" vertical="center" wrapText="1"/>
      <protection/>
    </xf>
    <xf numFmtId="49" fontId="9" fillId="0" borderId="11" xfId="38" applyNumberFormat="1" applyFont="1" applyBorder="1" applyAlignment="1" applyProtection="1">
      <alignment horizontal="center" vertical="center" wrapText="1"/>
      <protection/>
    </xf>
    <xf numFmtId="0" fontId="9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49" fontId="9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>
      <alignment horizontal="left" vertical="center" wrapText="1"/>
      <protection/>
    </xf>
    <xf numFmtId="49" fontId="10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49" fontId="9" fillId="0" borderId="10" xfId="38" applyNumberFormat="1" applyFont="1" applyBorder="1" applyAlignment="1" applyProtection="1">
      <alignment horizontal="left" vertical="center" wrapText="1"/>
      <protection/>
    </xf>
    <xf numFmtId="0" fontId="9" fillId="0" borderId="0" xfId="38" applyFont="1" applyBorder="1" applyAlignment="1" applyProtection="1">
      <alignment horizontal="left" vertical="center" wrapText="1"/>
      <protection/>
    </xf>
    <xf numFmtId="49" fontId="9" fillId="0" borderId="0" xfId="38" applyNumberFormat="1" applyFont="1" applyBorder="1" applyAlignment="1" applyProtection="1">
      <alignment horizontal="left" vertical="center" wrapText="1"/>
      <protection/>
    </xf>
    <xf numFmtId="0" fontId="10" fillId="0" borderId="0" xfId="38" applyFont="1" applyBorder="1" applyAlignment="1" applyProtection="1">
      <alignment horizontal="right" vertical="center" wrapText="1"/>
      <protection/>
    </xf>
    <xf numFmtId="0" fontId="10" fillId="0" borderId="0" xfId="38" applyFont="1" applyBorder="1" applyAlignment="1" applyProtection="1">
      <alignment horizontal="left" vertical="center" wrapText="1"/>
      <protection/>
    </xf>
    <xf numFmtId="0" fontId="9" fillId="0" borderId="16" xfId="38" applyFont="1" applyBorder="1" applyAlignment="1" applyProtection="1">
      <alignment horizontal="centerContinuous" vertical="center" wrapText="1"/>
      <protection/>
    </xf>
    <xf numFmtId="0" fontId="10" fillId="0" borderId="10" xfId="38" applyFont="1" applyBorder="1" applyAlignment="1" applyProtection="1">
      <alignment horizontal="right"/>
      <protection/>
    </xf>
    <xf numFmtId="0" fontId="10" fillId="0" borderId="10" xfId="38" applyFont="1" applyBorder="1" applyAlignment="1" applyProtection="1">
      <alignment vertical="center" wrapText="1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 quotePrefix="1">
      <alignment horizontal="left" vertical="center" wrapText="1"/>
      <protection/>
    </xf>
    <xf numFmtId="49" fontId="10" fillId="0" borderId="0" xfId="38" applyNumberFormat="1" applyFont="1" applyBorder="1" applyAlignment="1" applyProtection="1">
      <alignment horizontal="center" vertical="center" wrapText="1"/>
      <protection/>
    </xf>
    <xf numFmtId="49" fontId="9" fillId="0" borderId="0" xfId="38" applyNumberFormat="1" applyFont="1" applyBorder="1" applyAlignment="1" applyProtection="1">
      <alignment horizontal="center" vertical="center" wrapText="1"/>
      <protection/>
    </xf>
    <xf numFmtId="0" fontId="9" fillId="0" borderId="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1" fillId="0" borderId="0" xfId="38" applyFont="1" applyBorder="1" applyAlignment="1" applyProtection="1">
      <alignment horizontal="left" vertical="center" wrapText="1"/>
      <protection/>
    </xf>
    <xf numFmtId="49" fontId="11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41" applyNumberFormat="1" applyFont="1" applyBorder="1" applyAlignment="1" applyProtection="1">
      <alignment vertical="justify" wrapText="1"/>
      <protection locked="0"/>
    </xf>
    <xf numFmtId="0" fontId="10" fillId="0" borderId="0" xfId="39" applyFont="1" applyAlignment="1" applyProtection="1">
      <alignment vertical="center" wrapText="1"/>
      <protection locked="0"/>
    </xf>
    <xf numFmtId="49" fontId="10" fillId="0" borderId="0" xfId="39" applyNumberFormat="1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horizontal="centerContinuous" vertical="center" wrapText="1"/>
      <protection locked="0"/>
    </xf>
    <xf numFmtId="0" fontId="9" fillId="0" borderId="0" xfId="39" applyFont="1" applyAlignment="1" applyProtection="1">
      <alignment horizontal="center" vertical="center" wrapText="1"/>
      <protection locked="0"/>
    </xf>
    <xf numFmtId="0" fontId="9" fillId="0" borderId="0" xfId="39" applyFont="1" applyProtection="1">
      <alignment/>
      <protection locked="0"/>
    </xf>
    <xf numFmtId="1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0" xfId="39" applyNumberFormat="1" applyFont="1" applyAlignment="1" applyProtection="1">
      <alignment vertical="center" wrapText="1"/>
      <protection locked="0"/>
    </xf>
    <xf numFmtId="0" fontId="9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9" fillId="0" borderId="0" xfId="45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3" applyFont="1" applyBorder="1" applyAlignment="1" applyProtection="1">
      <alignment horizontal="left" vertical="top" wrapText="1"/>
      <protection locked="0"/>
    </xf>
    <xf numFmtId="1" fontId="4" fillId="0" borderId="10" xfId="40" applyNumberFormat="1" applyFont="1" applyBorder="1" applyAlignment="1">
      <alignment horizontal="right" vertical="center" wrapText="1"/>
      <protection/>
    </xf>
    <xf numFmtId="1" fontId="9" fillId="7" borderId="10" xfId="45" applyNumberFormat="1" applyFont="1" applyFill="1" applyBorder="1" applyAlignment="1" applyProtection="1">
      <alignment vertical="center"/>
      <protection locked="0"/>
    </xf>
    <xf numFmtId="0" fontId="8" fillId="0" borderId="0" xfId="43" applyFont="1" applyBorder="1" applyAlignment="1" applyProtection="1">
      <alignment vertical="top"/>
      <protection locked="0"/>
    </xf>
    <xf numFmtId="49" fontId="6" fillId="0" borderId="0" xfId="43" applyNumberFormat="1" applyFont="1" applyBorder="1" applyAlignment="1" applyProtection="1">
      <alignment vertical="top" wrapText="1"/>
      <protection locked="0"/>
    </xf>
    <xf numFmtId="1" fontId="8" fillId="0" borderId="0" xfId="43" applyNumberFormat="1" applyFont="1" applyBorder="1" applyAlignment="1" applyProtection="1">
      <alignment vertical="top" wrapText="1"/>
      <protection locked="0"/>
    </xf>
    <xf numFmtId="1" fontId="10" fillId="0" borderId="10" xfId="39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3" applyFont="1" applyFill="1" applyAlignment="1" applyProtection="1">
      <alignment horizontal="right" vertical="top" wrapText="1"/>
      <protection locked="0"/>
    </xf>
    <xf numFmtId="1" fontId="9" fillId="0" borderId="10" xfId="41" applyNumberFormat="1" applyFont="1" applyBorder="1" applyAlignment="1" applyProtection="1">
      <alignment vertical="center" wrapText="1"/>
      <protection/>
    </xf>
    <xf numFmtId="1" fontId="8" fillId="14" borderId="12" xfId="43" applyNumberFormat="1" applyFont="1" applyFill="1" applyBorder="1" applyAlignment="1" applyProtection="1">
      <alignment horizontal="center" vertical="top" wrapText="1"/>
      <protection locked="0"/>
    </xf>
    <xf numFmtId="1" fontId="10" fillId="14" borderId="10" xfId="42" applyNumberFormat="1" applyFont="1" applyFill="1" applyBorder="1" applyAlignment="1" applyProtection="1">
      <alignment horizontal="center"/>
      <protection locked="0"/>
    </xf>
    <xf numFmtId="1" fontId="4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40" applyNumberFormat="1" applyFont="1" applyBorder="1" applyAlignment="1" applyProtection="1">
      <alignment horizontal="right" vertical="center" wrapText="1"/>
      <protection/>
    </xf>
    <xf numFmtId="1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16" fillId="19" borderId="10" xfId="43" applyFont="1" applyFill="1" applyBorder="1" applyAlignment="1" applyProtection="1">
      <alignment horizontal="left" vertical="top" wrapText="1"/>
      <protection/>
    </xf>
    <xf numFmtId="1" fontId="16" fillId="19" borderId="10" xfId="43" applyNumberFormat="1" applyFont="1" applyFill="1" applyBorder="1" applyAlignment="1" applyProtection="1">
      <alignment vertical="top" wrapText="1"/>
      <protection/>
    </xf>
    <xf numFmtId="0" fontId="16" fillId="19" borderId="37" xfId="43" applyFont="1" applyFill="1" applyBorder="1" applyAlignment="1" applyProtection="1">
      <alignment horizontal="left" vertical="top" wrapText="1"/>
      <protection/>
    </xf>
    <xf numFmtId="0" fontId="16" fillId="19" borderId="29" xfId="43" applyFont="1" applyFill="1" applyBorder="1" applyAlignment="1" applyProtection="1">
      <alignment vertical="top" wrapText="1"/>
      <protection/>
    </xf>
    <xf numFmtId="0" fontId="16" fillId="19" borderId="38" xfId="43" applyFont="1" applyFill="1" applyBorder="1" applyAlignment="1" applyProtection="1">
      <alignment vertical="top" wrapText="1"/>
      <protection/>
    </xf>
    <xf numFmtId="49" fontId="16" fillId="19" borderId="36" xfId="43" applyNumberFormat="1" applyFont="1" applyFill="1" applyBorder="1" applyAlignment="1" applyProtection="1">
      <alignment vertical="center" wrapText="1"/>
      <protection/>
    </xf>
    <xf numFmtId="0" fontId="16" fillId="19" borderId="10" xfId="43" applyFont="1" applyFill="1" applyBorder="1" applyAlignment="1" applyProtection="1">
      <alignment vertical="top" wrapText="1"/>
      <protection/>
    </xf>
    <xf numFmtId="0" fontId="3" fillId="0" borderId="0" xfId="40" applyNumberFormat="1" applyFont="1" applyAlignment="1" applyProtection="1">
      <alignment horizontal="center" vertical="center" wrapText="1"/>
      <protection locked="0"/>
    </xf>
    <xf numFmtId="0" fontId="3" fillId="0" borderId="0" xfId="40" applyFont="1" applyProtection="1">
      <alignment/>
      <protection locked="0"/>
    </xf>
    <xf numFmtId="49" fontId="3" fillId="0" borderId="0" xfId="40" applyNumberFormat="1" applyFont="1" applyProtection="1">
      <alignment/>
      <protection locked="0"/>
    </xf>
    <xf numFmtId="0" fontId="9" fillId="0" borderId="0" xfId="46" applyFont="1" applyBorder="1" applyAlignment="1" applyProtection="1">
      <alignment horizontal="left" wrapText="1"/>
      <protection locked="0"/>
    </xf>
    <xf numFmtId="0" fontId="10" fillId="0" borderId="10" xfId="41" applyFont="1" applyBorder="1" applyAlignment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/>
      <protection/>
    </xf>
    <xf numFmtId="1" fontId="10" fillId="14" borderId="10" xfId="41" applyNumberFormat="1" applyFont="1" applyFill="1" applyBorder="1" applyAlignment="1" applyProtection="1">
      <alignment vertical="center"/>
      <protection locked="0"/>
    </xf>
    <xf numFmtId="1" fontId="10" fillId="14" borderId="10" xfId="41" applyNumberFormat="1" applyFont="1" applyFill="1" applyBorder="1" applyAlignment="1" applyProtection="1">
      <alignment horizontal="center" vertical="center"/>
      <protection locked="0"/>
    </xf>
    <xf numFmtId="0" fontId="9" fillId="0" borderId="0" xfId="39" applyFont="1" applyAlignment="1" applyProtection="1">
      <alignment horizontal="left" vertical="center" wrapText="1"/>
      <protection locked="0"/>
    </xf>
    <xf numFmtId="3" fontId="9" fillId="0" borderId="16" xfId="45" applyNumberFormat="1" applyFont="1" applyFill="1" applyBorder="1" applyAlignment="1" applyProtection="1">
      <alignment vertical="center"/>
      <protection/>
    </xf>
    <xf numFmtId="0" fontId="8" fillId="0" borderId="10" xfId="43" applyFont="1" applyBorder="1" applyAlignment="1" applyProtection="1">
      <alignment vertical="top"/>
      <protection locked="0"/>
    </xf>
    <xf numFmtId="0" fontId="6" fillId="0" borderId="10" xfId="43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centerContinuous"/>
      <protection/>
    </xf>
    <xf numFmtId="0" fontId="10" fillId="0" borderId="35" xfId="45" applyFont="1" applyBorder="1" applyAlignment="1" applyProtection="1">
      <alignment horizontal="centerContinuous"/>
      <protection/>
    </xf>
    <xf numFmtId="0" fontId="10" fillId="0" borderId="0" xfId="45" applyFont="1" applyAlignment="1" applyProtection="1">
      <alignment horizontal="centerContinuous" wrapText="1"/>
      <protection/>
    </xf>
    <xf numFmtId="0" fontId="9" fillId="0" borderId="0" xfId="43" applyFont="1" applyBorder="1" applyAlignment="1" applyProtection="1">
      <alignment vertical="top" wrapText="1"/>
      <protection/>
    </xf>
    <xf numFmtId="0" fontId="9" fillId="0" borderId="0" xfId="44" applyFont="1" applyBorder="1" applyAlignment="1" applyProtection="1">
      <alignment horizontal="centerContinuous" vertical="center" wrapText="1"/>
      <protection/>
    </xf>
    <xf numFmtId="0" fontId="9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top"/>
      <protection/>
    </xf>
    <xf numFmtId="0" fontId="9" fillId="0" borderId="0" xfId="43" applyFont="1" applyBorder="1" applyAlignment="1" applyProtection="1">
      <alignment vertical="top"/>
      <protection/>
    </xf>
    <xf numFmtId="0" fontId="9" fillId="0" borderId="0" xfId="43" applyFont="1" applyFill="1" applyBorder="1" applyAlignment="1" applyProtection="1">
      <alignment vertical="top" wrapText="1"/>
      <protection/>
    </xf>
    <xf numFmtId="0" fontId="9" fillId="0" borderId="0" xfId="44" applyFont="1" applyFill="1" applyBorder="1" applyAlignment="1" applyProtection="1">
      <alignment horizontal="right" vertical="center" wrapText="1"/>
      <protection/>
    </xf>
    <xf numFmtId="0" fontId="9" fillId="0" borderId="0" xfId="46" applyFont="1" applyAlignment="1" applyProtection="1">
      <alignment horizontal="centerContinuous" wrapText="1"/>
      <protection/>
    </xf>
    <xf numFmtId="49" fontId="9" fillId="0" borderId="0" xfId="46" applyNumberFormat="1" applyFont="1" applyAlignment="1" applyProtection="1">
      <alignment horizontal="center" wrapText="1"/>
      <protection/>
    </xf>
    <xf numFmtId="0" fontId="9" fillId="0" borderId="0" xfId="46" applyFont="1" applyAlignment="1" applyProtection="1">
      <alignment horizontal="centerContinuous"/>
      <protection/>
    </xf>
    <xf numFmtId="0" fontId="10" fillId="0" borderId="0" xfId="46" applyFont="1" applyProtection="1">
      <alignment/>
      <protection/>
    </xf>
    <xf numFmtId="0" fontId="8" fillId="0" borderId="0" xfId="46" applyFont="1" applyAlignment="1" applyProtection="1">
      <alignment horizontal="left"/>
      <protection/>
    </xf>
    <xf numFmtId="0" fontId="9" fillId="0" borderId="0" xfId="46" applyFont="1" applyBorder="1" applyAlignment="1" applyProtection="1">
      <alignment horizontal="left" vertical="top" wrapText="1"/>
      <protection/>
    </xf>
    <xf numFmtId="0" fontId="9" fillId="0" borderId="0" xfId="46" applyFont="1" applyProtection="1">
      <alignment/>
      <protection/>
    </xf>
    <xf numFmtId="0" fontId="9" fillId="0" borderId="0" xfId="44" applyFont="1" applyAlignment="1" applyProtection="1">
      <alignment horizontal="right" wrapText="1"/>
      <protection/>
    </xf>
    <xf numFmtId="0" fontId="9" fillId="0" borderId="0" xfId="41" applyFont="1" applyAlignment="1" applyProtection="1">
      <alignment horizontal="left"/>
      <protection/>
    </xf>
    <xf numFmtId="0" fontId="9" fillId="0" borderId="0" xfId="41" applyFont="1" applyAlignment="1" applyProtection="1">
      <alignment horizontal="center"/>
      <protection/>
    </xf>
    <xf numFmtId="0" fontId="4" fillId="0" borderId="0" xfId="41" applyFont="1" applyAlignment="1" applyProtection="1">
      <alignment horizontal="left"/>
      <protection/>
    </xf>
    <xf numFmtId="0" fontId="10" fillId="0" borderId="0" xfId="41" applyFont="1" applyBorder="1" applyAlignment="1" applyProtection="1">
      <alignment vertical="justify" wrapText="1"/>
      <protection/>
    </xf>
    <xf numFmtId="0" fontId="10" fillId="0" borderId="0" xfId="41" applyFont="1" applyBorder="1" applyAlignment="1" applyProtection="1">
      <alignment horizontal="center" vertical="justify" wrapText="1"/>
      <protection/>
    </xf>
    <xf numFmtId="0" fontId="10" fillId="0" borderId="0" xfId="41" applyFont="1" applyProtection="1">
      <alignment/>
      <protection/>
    </xf>
    <xf numFmtId="0" fontId="9" fillId="0" borderId="0" xfId="41" applyFont="1" applyBorder="1" applyAlignment="1" applyProtection="1">
      <alignment vertical="justify" wrapText="1"/>
      <protection/>
    </xf>
    <xf numFmtId="0" fontId="9" fillId="0" borderId="0" xfId="41" applyFont="1" applyAlignment="1" applyProtection="1">
      <alignment horizontal="left" vertical="center" wrapText="1"/>
      <protection/>
    </xf>
    <xf numFmtId="0" fontId="9" fillId="0" borderId="0" xfId="38" applyFont="1" applyAlignment="1" applyProtection="1">
      <alignment horizontal="center" vertical="center"/>
      <protection/>
    </xf>
    <xf numFmtId="49" fontId="9" fillId="0" borderId="0" xfId="38" applyNumberFormat="1" applyFont="1" applyAlignment="1" applyProtection="1">
      <alignment horizontal="center" vertical="center"/>
      <protection/>
    </xf>
    <xf numFmtId="1" fontId="9" fillId="0" borderId="0" xfId="38" applyNumberFormat="1" applyFont="1" applyAlignment="1" applyProtection="1">
      <alignment horizontal="center" vertical="center"/>
      <protection/>
    </xf>
    <xf numFmtId="0" fontId="9" fillId="0" borderId="0" xfId="41" applyFont="1" applyAlignment="1" applyProtection="1">
      <alignment horizontal="left" vertical="justify"/>
      <protection/>
    </xf>
    <xf numFmtId="1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38" applyFont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left" vertical="center" wrapText="1"/>
      <protection/>
    </xf>
    <xf numFmtId="1" fontId="10" fillId="0" borderId="0" xfId="38" applyNumberFormat="1" applyFont="1" applyAlignment="1" applyProtection="1">
      <alignment horizontal="left" vertical="center" wrapText="1"/>
      <protection/>
    </xf>
    <xf numFmtId="0" fontId="9" fillId="0" borderId="0" xfId="38" applyFont="1" applyProtection="1">
      <alignment/>
      <protection/>
    </xf>
    <xf numFmtId="0" fontId="9" fillId="0" borderId="0" xfId="41" applyFont="1" applyAlignment="1" applyProtection="1">
      <alignment vertical="justify"/>
      <protection/>
    </xf>
    <xf numFmtId="0" fontId="8" fillId="0" borderId="0" xfId="41" applyFont="1" applyAlignment="1" applyProtection="1">
      <alignment horizontal="left"/>
      <protection/>
    </xf>
    <xf numFmtId="0" fontId="9" fillId="0" borderId="0" xfId="41" applyFont="1" applyBorder="1" applyAlignment="1" applyProtection="1">
      <alignment vertical="justify"/>
      <protection/>
    </xf>
    <xf numFmtId="49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3" applyNumberFormat="1" applyFont="1" applyBorder="1" applyAlignment="1" applyProtection="1">
      <alignment horizontal="left" vertical="top" wrapText="1"/>
      <protection locked="0"/>
    </xf>
    <xf numFmtId="173" fontId="9" fillId="0" borderId="0" xfId="43" applyNumberFormat="1" applyFont="1" applyBorder="1" applyAlignment="1" applyProtection="1">
      <alignment horizontal="left" vertical="top"/>
      <protection/>
    </xf>
    <xf numFmtId="0" fontId="4" fillId="0" borderId="0" xfId="40" applyFont="1" applyAlignment="1">
      <alignment horizontal="left" vertical="center" wrapText="1"/>
      <protection/>
    </xf>
    <xf numFmtId="49" fontId="4" fillId="0" borderId="0" xfId="40" applyNumberFormat="1" applyFont="1" applyAlignment="1">
      <alignment horizontal="left" vertical="center" wrapText="1"/>
      <protection/>
    </xf>
    <xf numFmtId="0" fontId="4" fillId="0" borderId="0" xfId="42" applyFont="1">
      <alignment/>
      <protection/>
    </xf>
    <xf numFmtId="0" fontId="4" fillId="0" borderId="0" xfId="41" applyNumberFormat="1" applyFont="1" applyAlignment="1">
      <alignment horizontal="center"/>
      <protection/>
    </xf>
    <xf numFmtId="0" fontId="4" fillId="0" borderId="0" xfId="41" applyFont="1" applyAlignment="1" applyProtection="1">
      <alignment horizontal="center"/>
      <protection locked="0"/>
    </xf>
    <xf numFmtId="0" fontId="4" fillId="0" borderId="0" xfId="41" applyFont="1" applyAlignment="1">
      <alignment horizontal="center"/>
      <protection/>
    </xf>
    <xf numFmtId="0" fontId="4" fillId="0" borderId="0" xfId="42" applyFont="1" applyAlignment="1">
      <alignment/>
      <protection/>
    </xf>
    <xf numFmtId="0" fontId="3" fillId="0" borderId="0" xfId="42" applyFont="1" applyBorder="1">
      <alignment/>
      <protection/>
    </xf>
    <xf numFmtId="0" fontId="3" fillId="0" borderId="0" xfId="42" applyFont="1">
      <alignment/>
      <protection/>
    </xf>
    <xf numFmtId="0" fontId="4" fillId="0" borderId="0" xfId="42" applyFont="1" applyProtection="1">
      <alignment/>
      <protection/>
    </xf>
    <xf numFmtId="0" fontId="4" fillId="0" borderId="0" xfId="40" applyFont="1">
      <alignment/>
      <protection/>
    </xf>
    <xf numFmtId="49" fontId="4" fillId="0" borderId="0" xfId="40" applyNumberFormat="1" applyFont="1">
      <alignment/>
      <protection/>
    </xf>
    <xf numFmtId="49" fontId="4" fillId="0" borderId="0" xfId="42" applyNumberFormat="1" applyFont="1">
      <alignment/>
      <protection/>
    </xf>
    <xf numFmtId="0" fontId="9" fillId="0" borderId="0" xfId="42" applyFont="1" applyBorder="1" applyProtection="1">
      <alignment/>
      <protection/>
    </xf>
    <xf numFmtId="0" fontId="10" fillId="0" borderId="0" xfId="42" applyFont="1" applyBorder="1" applyProtection="1">
      <alignment/>
      <protection/>
    </xf>
    <xf numFmtId="1" fontId="10" fillId="0" borderId="0" xfId="42" applyNumberFormat="1" applyFont="1" applyBorder="1" applyProtection="1">
      <alignment/>
      <protection/>
    </xf>
    <xf numFmtId="1" fontId="10" fillId="0" borderId="0" xfId="42" applyNumberFormat="1" applyFont="1" applyProtection="1">
      <alignment/>
      <protection locked="0"/>
    </xf>
    <xf numFmtId="49" fontId="10" fillId="0" borderId="0" xfId="42" applyNumberFormat="1" applyFont="1" applyProtection="1">
      <alignment/>
      <protection/>
    </xf>
    <xf numFmtId="1" fontId="10" fillId="0" borderId="0" xfId="42" applyNumberFormat="1" applyFont="1" applyProtection="1">
      <alignment/>
      <protection/>
    </xf>
    <xf numFmtId="0" fontId="8" fillId="0" borderId="0" xfId="43" applyFont="1" applyAlignment="1" applyProtection="1">
      <alignment vertical="top"/>
      <protection/>
    </xf>
    <xf numFmtId="0" fontId="8" fillId="0" borderId="0" xfId="43" applyFont="1" applyAlignment="1" applyProtection="1">
      <alignment vertical="top" wrapText="1"/>
      <protection/>
    </xf>
    <xf numFmtId="0" fontId="9" fillId="0" borderId="0" xfId="42" applyFont="1" applyAlignment="1">
      <alignment horizontal="center"/>
      <protection/>
    </xf>
    <xf numFmtId="0" fontId="10" fillId="0" borderId="0" xfId="42" applyFont="1" applyAlignment="1" applyProtection="1">
      <alignment/>
      <protection/>
    </xf>
    <xf numFmtId="0" fontId="10" fillId="0" borderId="0" xfId="42" applyFont="1" applyAlignment="1">
      <alignment/>
      <protection/>
    </xf>
    <xf numFmtId="0" fontId="10" fillId="0" borderId="0" xfId="42" applyFont="1" applyAlignment="1" applyProtection="1">
      <alignment/>
      <protection locked="0"/>
    </xf>
    <xf numFmtId="0" fontId="9" fillId="0" borderId="0" xfId="46" applyFont="1">
      <alignment/>
      <protection/>
    </xf>
    <xf numFmtId="0" fontId="9" fillId="0" borderId="0" xfId="46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Alignment="1">
      <alignment wrapText="1"/>
      <protection/>
    </xf>
    <xf numFmtId="49" fontId="10" fillId="0" borderId="0" xfId="46" applyNumberFormat="1" applyFont="1" applyAlignment="1">
      <alignment horizontal="center" wrapText="1"/>
      <protection/>
    </xf>
    <xf numFmtId="0" fontId="8" fillId="0" borderId="0" xfId="43" applyFont="1" applyFill="1" applyAlignment="1" applyProtection="1">
      <alignment vertical="top"/>
      <protection/>
    </xf>
    <xf numFmtId="0" fontId="8" fillId="0" borderId="0" xfId="43" applyFont="1" applyFill="1" applyAlignment="1" applyProtection="1">
      <alignment horizontal="right" vertical="top" wrapText="1"/>
      <protection/>
    </xf>
    <xf numFmtId="0" fontId="10" fillId="0" borderId="0" xfId="44" applyFont="1" applyFill="1" applyAlignment="1" applyProtection="1">
      <alignment wrapText="1"/>
      <protection/>
    </xf>
    <xf numFmtId="0" fontId="10" fillId="0" borderId="0" xfId="45" applyFont="1" applyProtection="1">
      <alignment/>
      <protection/>
    </xf>
    <xf numFmtId="0" fontId="10" fillId="0" borderId="0" xfId="45" applyFont="1">
      <alignment/>
      <protection/>
    </xf>
    <xf numFmtId="0" fontId="4" fillId="0" borderId="0" xfId="45" applyFont="1" applyAlignment="1" applyProtection="1">
      <alignment horizontal="left" wrapText="1"/>
      <protection/>
    </xf>
    <xf numFmtId="0" fontId="9" fillId="0" borderId="0" xfId="45" applyFont="1" applyAlignment="1" applyProtection="1">
      <alignment horizontal="right"/>
      <protection/>
    </xf>
    <xf numFmtId="0" fontId="10" fillId="0" borderId="10" xfId="45" applyFont="1" applyBorder="1" applyProtection="1">
      <alignment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1" fontId="10" fillId="14" borderId="10" xfId="45" applyNumberFormat="1" applyFont="1" applyFill="1" applyBorder="1" applyProtection="1">
      <alignment/>
      <protection locked="0"/>
    </xf>
    <xf numFmtId="49" fontId="11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1" fontId="10" fillId="0" borderId="10" xfId="45" applyNumberFormat="1" applyFont="1" applyBorder="1" applyProtection="1">
      <alignment/>
      <protection/>
    </xf>
    <xf numFmtId="0" fontId="11" fillId="0" borderId="10" xfId="45" applyFont="1" applyBorder="1" applyAlignment="1" applyProtection="1">
      <alignment horizontal="center" wrapText="1"/>
      <protection/>
    </xf>
    <xf numFmtId="1" fontId="10" fillId="18" borderId="10" xfId="45" applyNumberFormat="1" applyFont="1" applyFill="1" applyBorder="1" applyProtection="1">
      <alignment/>
      <protection locked="0"/>
    </xf>
    <xf numFmtId="0" fontId="11" fillId="0" borderId="10" xfId="45" applyFont="1" applyBorder="1" applyAlignment="1" applyProtection="1">
      <alignment horizontal="left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49" fontId="9" fillId="0" borderId="10" xfId="45" applyNumberFormat="1" applyFont="1" applyBorder="1" applyAlignment="1" applyProtection="1">
      <alignment horizontal="centerContinuous" wrapText="1"/>
      <protection/>
    </xf>
    <xf numFmtId="3" fontId="10" fillId="0" borderId="10" xfId="45" applyNumberFormat="1" applyFont="1" applyFill="1" applyBorder="1" applyProtection="1">
      <alignment/>
      <protection/>
    </xf>
    <xf numFmtId="0" fontId="10" fillId="0" borderId="0" xfId="45" applyFont="1" applyBorder="1" applyAlignment="1" applyProtection="1">
      <alignment wrapText="1"/>
      <protection locked="0"/>
    </xf>
    <xf numFmtId="0" fontId="18" fillId="0" borderId="0" xfId="45" applyFont="1" applyBorder="1" applyAlignment="1">
      <alignment vertical="center" wrapText="1"/>
      <protection/>
    </xf>
    <xf numFmtId="0" fontId="18" fillId="0" borderId="0" xfId="45" applyFont="1" applyBorder="1" applyAlignment="1" applyProtection="1">
      <alignment vertical="center" wrapText="1"/>
      <protection locked="0"/>
    </xf>
    <xf numFmtId="1" fontId="10" fillId="0" borderId="0" xfId="45" applyNumberFormat="1" applyFont="1" applyProtection="1">
      <alignment/>
      <protection locked="0"/>
    </xf>
    <xf numFmtId="0" fontId="10" fillId="0" borderId="0" xfId="45" applyFont="1" applyBorder="1" applyAlignment="1">
      <alignment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0" fillId="0" borderId="0" xfId="45" applyFont="1" applyBorder="1">
      <alignment/>
      <protection/>
    </xf>
    <xf numFmtId="0" fontId="10" fillId="0" borderId="0" xfId="45" applyFont="1" applyAlignment="1">
      <alignment wrapText="1"/>
      <protection/>
    </xf>
    <xf numFmtId="0" fontId="8" fillId="0" borderId="0" xfId="43" applyFont="1" applyAlignment="1" applyProtection="1">
      <alignment horizontal="right" vertical="top" wrapText="1"/>
      <protection locked="0"/>
    </xf>
    <xf numFmtId="0" fontId="8" fillId="0" borderId="0" xfId="43" applyFont="1" applyAlignment="1" applyProtection="1">
      <alignment horizontal="right" vertical="top"/>
      <protection locked="0"/>
    </xf>
    <xf numFmtId="49" fontId="19" fillId="0" borderId="10" xfId="45" applyNumberFormat="1" applyFont="1" applyBorder="1" applyAlignment="1" applyProtection="1">
      <alignment horizontal="centerContinuous" wrapText="1"/>
      <protection/>
    </xf>
    <xf numFmtId="1" fontId="10" fillId="7" borderId="10" xfId="41" applyNumberFormat="1" applyFont="1" applyFill="1" applyBorder="1" applyAlignment="1" applyProtection="1">
      <alignment vertical="center" wrapText="1"/>
      <protection locked="0"/>
    </xf>
    <xf numFmtId="0" fontId="20" fillId="0" borderId="0" xfId="42" applyFont="1" applyProtection="1">
      <alignment/>
      <protection/>
    </xf>
    <xf numFmtId="0" fontId="20" fillId="0" borderId="0" xfId="42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43" applyFont="1" applyBorder="1" applyAlignment="1" applyProtection="1">
      <alignment horizontal="left" vertical="top" wrapText="1"/>
      <protection locked="0"/>
    </xf>
    <xf numFmtId="0" fontId="8" fillId="0" borderId="0" xfId="43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43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3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45" applyNumberFormat="1" applyFont="1" applyBorder="1" applyAlignment="1" applyProtection="1">
      <alignment horizontal="left"/>
      <protection locked="0"/>
    </xf>
    <xf numFmtId="0" fontId="9" fillId="0" borderId="0" xfId="43" applyFont="1" applyBorder="1" applyAlignment="1" applyProtection="1">
      <alignment horizontal="left" vertical="top" wrapText="1"/>
      <protection/>
    </xf>
    <xf numFmtId="172" fontId="10" fillId="0" borderId="32" xfId="43" applyNumberFormat="1" applyFont="1" applyBorder="1" applyAlignment="1" applyProtection="1">
      <alignment horizontal="left" vertical="top" wrapText="1"/>
      <protection/>
    </xf>
    <xf numFmtId="0" fontId="4" fillId="0" borderId="0" xfId="45" applyFont="1" applyAlignment="1" applyProtection="1">
      <alignment horizontal="left" wrapText="1"/>
      <protection/>
    </xf>
    <xf numFmtId="0" fontId="9" fillId="0" borderId="0" xfId="45" applyFont="1" applyBorder="1" applyAlignment="1" applyProtection="1">
      <alignment horizontal="left" wrapText="1"/>
      <protection/>
    </xf>
    <xf numFmtId="0" fontId="10" fillId="0" borderId="0" xfId="44" applyFont="1" applyFill="1" applyAlignment="1" applyProtection="1">
      <alignment horizontal="center" wrapText="1"/>
      <protection locked="0"/>
    </xf>
    <xf numFmtId="0" fontId="9" fillId="0" borderId="0" xfId="46" applyFont="1" applyAlignment="1">
      <alignment horizontal="center" wrapText="1"/>
      <protection/>
    </xf>
    <xf numFmtId="0" fontId="9" fillId="0" borderId="0" xfId="46" applyFont="1" applyBorder="1" applyAlignment="1" applyProtection="1">
      <alignment horizontal="left"/>
      <protection locked="0"/>
    </xf>
    <xf numFmtId="0" fontId="9" fillId="0" borderId="0" xfId="43" applyNumberFormat="1" applyFont="1" applyBorder="1" applyAlignment="1" applyProtection="1">
      <alignment horizontal="left" vertical="top" wrapText="1"/>
      <protection/>
    </xf>
    <xf numFmtId="0" fontId="9" fillId="0" borderId="0" xfId="46" applyFont="1" applyBorder="1" applyAlignment="1" applyProtection="1">
      <alignment horizontal="left" vertical="center" wrapText="1"/>
      <protection locked="0"/>
    </xf>
    <xf numFmtId="0" fontId="8" fillId="0" borderId="0" xfId="46" applyFont="1" applyAlignment="1" applyProtection="1">
      <alignment horizontal="left"/>
      <protection/>
    </xf>
    <xf numFmtId="0" fontId="8" fillId="0" borderId="0" xfId="46" applyFont="1" applyAlignment="1" applyProtection="1">
      <alignment horizontal="right"/>
      <protection/>
    </xf>
    <xf numFmtId="173" fontId="9" fillId="0" borderId="32" xfId="43" applyNumberFormat="1" applyFont="1" applyBorder="1" applyAlignment="1" applyProtection="1">
      <alignment horizontal="left" vertical="top" wrapText="1"/>
      <protection/>
    </xf>
    <xf numFmtId="0" fontId="9" fillId="0" borderId="13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justify" wrapText="1"/>
      <protection/>
    </xf>
    <xf numFmtId="0" fontId="10" fillId="0" borderId="0" xfId="41" applyFont="1" applyAlignment="1" applyProtection="1">
      <alignment horizontal="center"/>
      <protection locked="0"/>
    </xf>
    <xf numFmtId="0" fontId="9" fillId="0" borderId="0" xfId="41" applyFont="1" applyAlignment="1" applyProtection="1">
      <alignment horizontal="left"/>
      <protection locked="0"/>
    </xf>
    <xf numFmtId="0" fontId="10" fillId="0" borderId="0" xfId="41" applyFont="1" applyAlignment="1" applyProtection="1">
      <alignment horizontal="left"/>
      <protection locked="0"/>
    </xf>
    <xf numFmtId="0" fontId="9" fillId="0" borderId="18" xfId="41" applyFont="1" applyBorder="1" applyAlignment="1" applyProtection="1">
      <alignment horizontal="center" vertical="center" wrapText="1"/>
      <protection/>
    </xf>
    <xf numFmtId="0" fontId="9" fillId="0" borderId="24" xfId="41" applyFont="1" applyBorder="1" applyAlignment="1" applyProtection="1">
      <alignment horizontal="center" vertical="center" wrapText="1"/>
      <protection/>
    </xf>
    <xf numFmtId="0" fontId="9" fillId="0" borderId="23" xfId="41" applyFont="1" applyBorder="1" applyAlignment="1" applyProtection="1">
      <alignment horizontal="center" vertical="center" wrapText="1"/>
      <protection/>
    </xf>
    <xf numFmtId="0" fontId="9" fillId="0" borderId="25" xfId="41" applyFont="1" applyBorder="1" applyAlignment="1" applyProtection="1">
      <alignment horizontal="center" vertical="center" wrapText="1"/>
      <protection/>
    </xf>
    <xf numFmtId="49" fontId="9" fillId="0" borderId="13" xfId="41" applyNumberFormat="1" applyFont="1" applyBorder="1" applyAlignment="1" applyProtection="1">
      <alignment horizontal="center" vertical="center" wrapText="1"/>
      <protection/>
    </xf>
    <xf numFmtId="49" fontId="9" fillId="0" borderId="11" xfId="41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left"/>
      <protection/>
    </xf>
    <xf numFmtId="0" fontId="10" fillId="0" borderId="0" xfId="41" applyFont="1" applyAlignment="1" applyProtection="1">
      <alignment horizontal="left"/>
      <protection/>
    </xf>
    <xf numFmtId="0" fontId="9" fillId="0" borderId="0" xfId="41" applyFont="1" applyAlignment="1" applyProtection="1">
      <alignment horizontal="left"/>
      <protection/>
    </xf>
    <xf numFmtId="173" fontId="9" fillId="0" borderId="0" xfId="41" applyNumberFormat="1" applyFont="1" applyBorder="1" applyAlignment="1" applyProtection="1">
      <alignment horizontal="left" vertical="justify" wrapText="1"/>
      <protection/>
    </xf>
    <xf numFmtId="0" fontId="9" fillId="0" borderId="0" xfId="38" applyFont="1" applyAlignment="1" applyProtection="1">
      <alignment horizontal="left" vertical="center" wrapText="1"/>
      <protection locked="0"/>
    </xf>
    <xf numFmtId="0" fontId="9" fillId="0" borderId="0" xfId="38" applyFont="1" applyBorder="1" applyAlignment="1" applyProtection="1">
      <alignment horizontal="left" vertical="center" wrapText="1"/>
      <protection locked="0"/>
    </xf>
    <xf numFmtId="49" fontId="10" fillId="0" borderId="0" xfId="38" applyNumberFormat="1" applyFont="1" applyBorder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center" vertical="center" wrapText="1"/>
      <protection/>
    </xf>
    <xf numFmtId="173" fontId="9" fillId="0" borderId="0" xfId="41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41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41" applyNumberFormat="1" applyFont="1" applyAlignment="1" applyProtection="1">
      <alignment horizontal="left" vertical="justify"/>
      <protection/>
    </xf>
    <xf numFmtId="173" fontId="9" fillId="0" borderId="0" xfId="41" applyNumberFormat="1" applyFont="1" applyBorder="1" applyAlignment="1" applyProtection="1">
      <alignment horizontal="left" vertical="justify"/>
      <protection/>
    </xf>
    <xf numFmtId="1" fontId="9" fillId="0" borderId="0" xfId="39" applyNumberFormat="1" applyFont="1" applyAlignment="1" applyProtection="1">
      <alignment horizontal="center" vertical="center" wrapText="1"/>
      <protection locked="0"/>
    </xf>
    <xf numFmtId="49" fontId="9" fillId="0" borderId="0" xfId="39" applyNumberFormat="1" applyFont="1" applyAlignment="1" applyProtection="1">
      <alignment horizontal="center" vertical="center" wrapText="1"/>
      <protection locked="0"/>
    </xf>
    <xf numFmtId="0" fontId="8" fillId="0" borderId="0" xfId="4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41" applyFont="1" applyAlignment="1" applyProtection="1">
      <alignment horizontal="right"/>
      <protection/>
    </xf>
    <xf numFmtId="0" fontId="3" fillId="0" borderId="0" xfId="40" applyNumberFormat="1" applyFont="1" applyAlignment="1" applyProtection="1">
      <alignment horizontal="left" vertical="center" wrapText="1"/>
      <protection locked="0"/>
    </xf>
    <xf numFmtId="173" fontId="3" fillId="0" borderId="0" xfId="41" applyNumberFormat="1" applyFont="1" applyAlignment="1" applyProtection="1">
      <alignment horizontal="left" vertical="justify"/>
      <protection locked="0"/>
    </xf>
    <xf numFmtId="0" fontId="3" fillId="0" borderId="0" xfId="4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Normal_El. 7.3" xfId="38"/>
    <cellStyle name="Normal_El. 7.4" xfId="39"/>
    <cellStyle name="Normal_El. 7.5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115009344</v>
      </c>
    </row>
    <row r="4" spans="1:8" ht="15">
      <c r="A4" s="580" t="s">
        <v>273</v>
      </c>
      <c r="B4" s="578"/>
      <c r="C4" s="578"/>
      <c r="D4" s="578"/>
      <c r="E4" s="504" t="s">
        <v>864</v>
      </c>
      <c r="F4" s="582" t="s">
        <v>3</v>
      </c>
      <c r="G4" s="583"/>
      <c r="H4" s="461">
        <v>577</v>
      </c>
    </row>
    <row r="5" spans="1:8" ht="15">
      <c r="A5" s="580" t="s">
        <v>4</v>
      </c>
      <c r="B5" s="581"/>
      <c r="C5" s="581"/>
      <c r="D5" s="581"/>
      <c r="E5" s="505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5351</v>
      </c>
      <c r="H11" s="152">
        <v>268</v>
      </c>
    </row>
    <row r="12" spans="1:8" ht="15">
      <c r="A12" s="235" t="s">
        <v>23</v>
      </c>
      <c r="B12" s="241" t="s">
        <v>24</v>
      </c>
      <c r="C12" s="151">
        <v>1155</v>
      </c>
      <c r="D12" s="151">
        <v>672</v>
      </c>
      <c r="E12" s="237" t="s">
        <v>25</v>
      </c>
      <c r="F12" s="242" t="s">
        <v>26</v>
      </c>
      <c r="G12" s="153"/>
      <c r="H12" s="153">
        <v>268</v>
      </c>
    </row>
    <row r="13" spans="1:8" ht="15">
      <c r="A13" s="235" t="s">
        <v>27</v>
      </c>
      <c r="B13" s="241" t="s">
        <v>28</v>
      </c>
      <c r="C13" s="151">
        <v>231</v>
      </c>
      <c r="D13" s="151">
        <v>370</v>
      </c>
      <c r="E13" s="237" t="s">
        <v>29</v>
      </c>
      <c r="F13" s="242" t="s">
        <v>30</v>
      </c>
      <c r="G13" s="153"/>
      <c r="H13" s="153">
        <v>0</v>
      </c>
    </row>
    <row r="14" spans="1:8" ht="15">
      <c r="A14" s="235" t="s">
        <v>31</v>
      </c>
      <c r="B14" s="241" t="s">
        <v>32</v>
      </c>
      <c r="C14" s="151">
        <v>143</v>
      </c>
      <c r="D14" s="151">
        <v>131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81</v>
      </c>
      <c r="D15" s="151">
        <v>42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60</v>
      </c>
      <c r="D16" s="151">
        <v>33</v>
      </c>
      <c r="E16" s="243" t="s">
        <v>41</v>
      </c>
      <c r="F16" s="242" t="s">
        <v>42</v>
      </c>
      <c r="G16" s="316"/>
      <c r="H16" s="316">
        <v>0</v>
      </c>
    </row>
    <row r="17" spans="1:18" ht="25.5">
      <c r="A17" s="235" t="s">
        <v>43</v>
      </c>
      <c r="B17" s="241" t="s">
        <v>44</v>
      </c>
      <c r="C17" s="151">
        <v>188</v>
      </c>
      <c r="D17" s="151">
        <v>170</v>
      </c>
      <c r="E17" s="243" t="s">
        <v>45</v>
      </c>
      <c r="F17" s="245" t="s">
        <v>46</v>
      </c>
      <c r="G17" s="154">
        <f>G11+G14+G15+G16</f>
        <v>5351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14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2880</v>
      </c>
      <c r="D19" s="155">
        <f>SUM(D11:D18)</f>
        <v>2426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1260</v>
      </c>
      <c r="H21" s="156">
        <f>SUM(H22:H24)</f>
        <v>4150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1242</v>
      </c>
      <c r="H22" s="152">
        <v>707</v>
      </c>
    </row>
    <row r="23" spans="1:13" ht="15">
      <c r="A23" s="235" t="s">
        <v>65</v>
      </c>
      <c r="B23" s="241" t="s">
        <v>66</v>
      </c>
      <c r="C23" s="151">
        <v>96</v>
      </c>
      <c r="D23" s="151">
        <v>101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14</v>
      </c>
      <c r="E24" s="237" t="s">
        <v>71</v>
      </c>
      <c r="F24" s="242" t="s">
        <v>72</v>
      </c>
      <c r="G24" s="152">
        <v>18</v>
      </c>
      <c r="H24" s="152">
        <v>3443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1399</v>
      </c>
      <c r="H25" s="154">
        <f>H19+H20+H21</f>
        <v>4289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96</v>
      </c>
      <c r="D27" s="155">
        <f>SUM(D23:D26)</f>
        <v>115</v>
      </c>
      <c r="E27" s="253" t="s">
        <v>82</v>
      </c>
      <c r="F27" s="242" t="s">
        <v>83</v>
      </c>
      <c r="G27" s="154">
        <f>SUM(G28:G30)</f>
        <v>22</v>
      </c>
      <c r="H27" s="154">
        <f>SUM(H28:H30)</f>
        <v>1658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22</v>
      </c>
      <c r="H28" s="152">
        <v>1658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454</v>
      </c>
      <c r="H31" s="152">
        <v>824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476</v>
      </c>
      <c r="H33" s="154">
        <f>H27+H31+H32</f>
        <v>2482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7226</v>
      </c>
      <c r="H36" s="154">
        <f>H25+H17+H33</f>
        <v>7039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28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86</v>
      </c>
      <c r="E49" s="251" t="s">
        <v>50</v>
      </c>
      <c r="F49" s="245" t="s">
        <v>152</v>
      </c>
      <c r="G49" s="154">
        <f>SUM(G43:G48)</f>
        <v>28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86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197</v>
      </c>
    </row>
    <row r="53" spans="1:8" ht="15">
      <c r="A53" s="235" t="s">
        <v>161</v>
      </c>
      <c r="B53" s="249" t="s">
        <v>162</v>
      </c>
      <c r="C53" s="151">
        <v>3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110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3066</v>
      </c>
      <c r="D55" s="155">
        <f>D19+D20+D21+D27+D32+D45+D51+D53+D54</f>
        <v>2628</v>
      </c>
      <c r="E55" s="237" t="s">
        <v>171</v>
      </c>
      <c r="F55" s="261" t="s">
        <v>172</v>
      </c>
      <c r="G55" s="154">
        <f>G49+G51+G52+G53+G54</f>
        <v>138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1380</v>
      </c>
      <c r="D58" s="151">
        <v>1557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773</v>
      </c>
      <c r="D59" s="151">
        <v>1122</v>
      </c>
      <c r="E59" s="251" t="s">
        <v>180</v>
      </c>
      <c r="F59" s="242" t="s">
        <v>181</v>
      </c>
      <c r="G59" s="152">
        <v>0</v>
      </c>
      <c r="H59" s="152">
        <v>6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</v>
      </c>
      <c r="D61" s="151">
        <v>357</v>
      </c>
      <c r="E61" s="243" t="s">
        <v>188</v>
      </c>
      <c r="F61" s="272" t="s">
        <v>189</v>
      </c>
      <c r="G61" s="154">
        <f>SUM(G62:G68)</f>
        <v>362</v>
      </c>
      <c r="H61" s="154">
        <f>SUM(H62:H68)</f>
        <v>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43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2154</v>
      </c>
      <c r="D64" s="155">
        <f>SUM(D58:D63)</f>
        <v>3036</v>
      </c>
      <c r="E64" s="237" t="s">
        <v>199</v>
      </c>
      <c r="F64" s="242" t="s">
        <v>200</v>
      </c>
      <c r="G64" s="152">
        <v>281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4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18</v>
      </c>
      <c r="H67" s="152">
        <v>28</v>
      </c>
    </row>
    <row r="68" spans="1:8" ht="15">
      <c r="A68" s="235" t="s">
        <v>210</v>
      </c>
      <c r="B68" s="241" t="s">
        <v>211</v>
      </c>
      <c r="C68" s="151">
        <v>1336</v>
      </c>
      <c r="D68" s="151">
        <v>1933</v>
      </c>
      <c r="E68" s="237" t="s">
        <v>212</v>
      </c>
      <c r="F68" s="242" t="s">
        <v>213</v>
      </c>
      <c r="G68" s="152">
        <v>20</v>
      </c>
      <c r="H68" s="152">
        <v>114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276</v>
      </c>
      <c r="H69" s="152">
        <v>317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13</v>
      </c>
      <c r="D71" s="151">
        <v>10</v>
      </c>
      <c r="E71" s="253" t="s">
        <v>45</v>
      </c>
      <c r="F71" s="273" t="s">
        <v>223</v>
      </c>
      <c r="G71" s="161">
        <f>G59+G60+G61+G69+G70</f>
        <v>638</v>
      </c>
      <c r="H71" s="161">
        <f>H59+H60+H61+H69+H70</f>
        <v>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16</v>
      </c>
      <c r="D72" s="151">
        <v>109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125</v>
      </c>
      <c r="D74" s="151">
        <v>110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1490</v>
      </c>
      <c r="D75" s="155">
        <f>SUM(D67:D74)</f>
        <v>2162</v>
      </c>
      <c r="E75" s="251" t="s">
        <v>159</v>
      </c>
      <c r="F75" s="245" t="s">
        <v>233</v>
      </c>
      <c r="G75" s="152">
        <v>77</v>
      </c>
      <c r="H75" s="152">
        <v>162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715</v>
      </c>
      <c r="H79" s="162">
        <f>H71+H74+H75+H76</f>
        <v>1036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53</v>
      </c>
      <c r="D87" s="151">
        <v>296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1264</v>
      </c>
      <c r="D88" s="151">
        <v>94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1317</v>
      </c>
      <c r="D91" s="155">
        <f>SUM(D87:D90)</f>
        <v>390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52</v>
      </c>
      <c r="D92" s="151">
        <v>56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5013</v>
      </c>
      <c r="D93" s="155">
        <f>D64+D75+D84+D91+D92</f>
        <v>5644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8079</v>
      </c>
      <c r="D94" s="164">
        <f>D93+D55</f>
        <v>8272</v>
      </c>
      <c r="E94" s="449" t="s">
        <v>269</v>
      </c>
      <c r="F94" s="289" t="s">
        <v>270</v>
      </c>
      <c r="G94" s="165">
        <f>G36+G39+G55+G79</f>
        <v>8079</v>
      </c>
      <c r="H94" s="165">
        <f>H36+H39+H55+H79</f>
        <v>8272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76" t="s">
        <v>858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865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31.12.2015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3032</v>
      </c>
      <c r="D9" s="46">
        <v>4688</v>
      </c>
      <c r="E9" s="298" t="s">
        <v>283</v>
      </c>
      <c r="F9" s="549" t="s">
        <v>284</v>
      </c>
      <c r="G9" s="550">
        <v>5864</v>
      </c>
      <c r="H9" s="550">
        <v>7265</v>
      </c>
    </row>
    <row r="10" spans="1:8" ht="12">
      <c r="A10" s="298" t="s">
        <v>285</v>
      </c>
      <c r="B10" s="299" t="s">
        <v>286</v>
      </c>
      <c r="C10" s="46">
        <v>563</v>
      </c>
      <c r="D10" s="46">
        <v>682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327</v>
      </c>
      <c r="D11" s="46">
        <v>303</v>
      </c>
      <c r="E11" s="300" t="s">
        <v>291</v>
      </c>
      <c r="F11" s="549" t="s">
        <v>292</v>
      </c>
      <c r="G11" s="550">
        <v>105</v>
      </c>
      <c r="H11" s="550">
        <v>85</v>
      </c>
    </row>
    <row r="12" spans="1:8" ht="12">
      <c r="A12" s="298" t="s">
        <v>293</v>
      </c>
      <c r="B12" s="299" t="s">
        <v>294</v>
      </c>
      <c r="C12" s="46">
        <v>1026</v>
      </c>
      <c r="D12" s="46">
        <v>1034</v>
      </c>
      <c r="E12" s="300" t="s">
        <v>77</v>
      </c>
      <c r="F12" s="549" t="s">
        <v>295</v>
      </c>
      <c r="G12" s="550">
        <v>86</v>
      </c>
      <c r="H12" s="550">
        <v>116</v>
      </c>
    </row>
    <row r="13" spans="1:18" ht="12">
      <c r="A13" s="298" t="s">
        <v>296</v>
      </c>
      <c r="B13" s="299" t="s">
        <v>297</v>
      </c>
      <c r="C13" s="46">
        <v>146</v>
      </c>
      <c r="D13" s="46">
        <v>146</v>
      </c>
      <c r="E13" s="301" t="s">
        <v>50</v>
      </c>
      <c r="F13" s="551" t="s">
        <v>298</v>
      </c>
      <c r="G13" s="548">
        <f>SUM(G9:G12)</f>
        <v>6055</v>
      </c>
      <c r="H13" s="548">
        <f>SUM(H9:H12)</f>
        <v>7466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40</v>
      </c>
      <c r="D14" s="46">
        <v>38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312</v>
      </c>
      <c r="D15" s="47">
        <v>-559</v>
      </c>
      <c r="E15" s="296" t="s">
        <v>303</v>
      </c>
      <c r="F15" s="554" t="s">
        <v>304</v>
      </c>
      <c r="G15" s="550">
        <v>87</v>
      </c>
      <c r="H15" s="550">
        <v>89</v>
      </c>
    </row>
    <row r="16" spans="1:8" ht="12">
      <c r="A16" s="298" t="s">
        <v>305</v>
      </c>
      <c r="B16" s="299" t="s">
        <v>306</v>
      </c>
      <c r="C16" s="47">
        <v>187</v>
      </c>
      <c r="D16" s="47">
        <v>251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5633</v>
      </c>
      <c r="D19" s="49">
        <f>SUM(D9:D15)+D16</f>
        <v>6583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4</v>
      </c>
      <c r="D22" s="46">
        <v>36</v>
      </c>
      <c r="E22" s="304" t="s">
        <v>324</v>
      </c>
      <c r="F22" s="552" t="s">
        <v>325</v>
      </c>
      <c r="G22" s="550">
        <v>17</v>
      </c>
      <c r="H22" s="550">
        <v>42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3</v>
      </c>
      <c r="D24" s="46">
        <v>5</v>
      </c>
      <c r="E24" s="301" t="s">
        <v>102</v>
      </c>
      <c r="F24" s="554" t="s">
        <v>332</v>
      </c>
      <c r="G24" s="548">
        <f>SUM(G19:G23)</f>
        <v>17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15</v>
      </c>
      <c r="D25" s="46">
        <v>22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22</v>
      </c>
      <c r="D26" s="49">
        <f>SUM(D22:D25)</f>
        <v>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5655</v>
      </c>
      <c r="D28" s="50">
        <f>D26+D19</f>
        <v>6646</v>
      </c>
      <c r="E28" s="127" t="s">
        <v>337</v>
      </c>
      <c r="F28" s="554" t="s">
        <v>338</v>
      </c>
      <c r="G28" s="548">
        <f>G13+G15+G24</f>
        <v>6159</v>
      </c>
      <c r="H28" s="548">
        <f>H13+H15+H24</f>
        <v>7597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504</v>
      </c>
      <c r="D30" s="50">
        <f>IF((H28-D28)&gt;0,H28-D28,0)</f>
        <v>951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5655</v>
      </c>
      <c r="D33" s="49">
        <f>D28-D31+D32</f>
        <v>6646</v>
      </c>
      <c r="E33" s="127" t="s">
        <v>351</v>
      </c>
      <c r="F33" s="554" t="s">
        <v>352</v>
      </c>
      <c r="G33" s="53">
        <f>G32-G31+G28</f>
        <v>6159</v>
      </c>
      <c r="H33" s="53">
        <f>H32-H31+H28</f>
        <v>7597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504</v>
      </c>
      <c r="D34" s="50">
        <f>IF((H33-D33)&gt;0,H33-D33,0)</f>
        <v>951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50</v>
      </c>
      <c r="D35" s="49">
        <f>D36+D37+D38</f>
        <v>127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50</v>
      </c>
      <c r="D36" s="46">
        <v>127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454</v>
      </c>
      <c r="D39" s="460">
        <f>+IF((H33-D33-D35)&gt;0,H33-D33-D35,0)</f>
        <v>824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454</v>
      </c>
      <c r="D41" s="52">
        <f>IF(H39=0,IF(D39-D40&gt;0,D39-D40+H40,0),IF(H39-H40&lt;0,H40-H39+D39,0))</f>
        <v>824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6159</v>
      </c>
      <c r="D42" s="53">
        <f>D33+D35+D39</f>
        <v>7597</v>
      </c>
      <c r="E42" s="128" t="s">
        <v>378</v>
      </c>
      <c r="F42" s="129" t="s">
        <v>379</v>
      </c>
      <c r="G42" s="53">
        <f>G39+G33</f>
        <v>6159</v>
      </c>
      <c r="H42" s="53">
        <f>H39+H33</f>
        <v>7597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79" t="s">
        <v>859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6952</v>
      </c>
      <c r="D10" s="54">
        <v>7462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-3581</v>
      </c>
      <c r="D11" s="54">
        <v>-6148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-1144</v>
      </c>
      <c r="D13" s="54">
        <v>-1159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-197</v>
      </c>
      <c r="D14" s="54">
        <v>-40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-105</v>
      </c>
      <c r="D15" s="54">
        <v>-103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-10</v>
      </c>
      <c r="D19" s="54">
        <v>95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1915</v>
      </c>
      <c r="D20" s="55">
        <f>SUM(D10:D19)</f>
        <v>107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-743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73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-743</v>
      </c>
      <c r="D32" s="55">
        <f>SUM(D22:D31)</f>
        <v>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300</v>
      </c>
      <c r="D36" s="54">
        <v>900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-309</v>
      </c>
      <c r="D37" s="54">
        <v>-1387</v>
      </c>
      <c r="E37" s="130"/>
      <c r="F37" s="130"/>
    </row>
    <row r="38" spans="1:6" ht="12">
      <c r="A38" s="332" t="s">
        <v>438</v>
      </c>
      <c r="B38" s="333" t="s">
        <v>439</v>
      </c>
      <c r="C38" s="54">
        <v>-3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-222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-11</v>
      </c>
      <c r="D41" s="54">
        <v>-19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-245</v>
      </c>
      <c r="D42" s="55">
        <f>SUM(D34:D41)</f>
        <v>-506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927</v>
      </c>
      <c r="D43" s="55">
        <f>D42+D32+D20</f>
        <v>-326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390</v>
      </c>
      <c r="D44" s="132">
        <v>716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1317</v>
      </c>
      <c r="D45" s="55">
        <f>D44+D43</f>
        <v>390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1317</v>
      </c>
      <c r="D46" s="56">
        <v>390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76" t="s">
        <v>867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707</v>
      </c>
      <c r="G11" s="58">
        <f>'справка №1-БАЛАНС'!H23</f>
        <v>0</v>
      </c>
      <c r="H11" s="60">
        <v>3443</v>
      </c>
      <c r="I11" s="58">
        <f>'справка №1-БАЛАНС'!H28+'справка №1-БАЛАНС'!H31</f>
        <v>2482</v>
      </c>
      <c r="J11" s="58">
        <f>'справка №1-БАЛАНС'!H29+'справка №1-БАЛАНС'!H32</f>
        <v>0</v>
      </c>
      <c r="K11" s="60"/>
      <c r="L11" s="344">
        <f>SUM(C11:K11)</f>
        <v>7039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707</v>
      </c>
      <c r="G15" s="61">
        <f t="shared" si="2"/>
        <v>0</v>
      </c>
      <c r="H15" s="61">
        <f t="shared" si="2"/>
        <v>3443</v>
      </c>
      <c r="I15" s="61">
        <f t="shared" si="2"/>
        <v>2482</v>
      </c>
      <c r="J15" s="61">
        <f t="shared" si="2"/>
        <v>0</v>
      </c>
      <c r="K15" s="61">
        <f t="shared" si="2"/>
        <v>0</v>
      </c>
      <c r="L15" s="344">
        <f t="shared" si="1"/>
        <v>7039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454</v>
      </c>
      <c r="J16" s="345">
        <f>+'справка №1-БАЛАНС'!G32</f>
        <v>0</v>
      </c>
      <c r="K16" s="60">
        <v>0</v>
      </c>
      <c r="L16" s="344">
        <f t="shared" si="1"/>
        <v>454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-268</v>
      </c>
      <c r="J17" s="62">
        <f>J18+J19</f>
        <v>0</v>
      </c>
      <c r="K17" s="62">
        <f t="shared" si="3"/>
        <v>0</v>
      </c>
      <c r="L17" s="344">
        <f t="shared" si="1"/>
        <v>-268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-268</v>
      </c>
      <c r="J18" s="60">
        <v>0</v>
      </c>
      <c r="K18" s="60">
        <v>0</v>
      </c>
      <c r="L18" s="344">
        <f t="shared" si="1"/>
        <v>-268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5083</v>
      </c>
      <c r="D28" s="60">
        <v>0</v>
      </c>
      <c r="E28" s="60"/>
      <c r="F28" s="60">
        <v>535</v>
      </c>
      <c r="G28" s="60">
        <v>0</v>
      </c>
      <c r="H28" s="60">
        <f>-3425</f>
        <v>-3425</v>
      </c>
      <c r="I28" s="60">
        <v>-2192</v>
      </c>
      <c r="J28" s="60">
        <v>0</v>
      </c>
      <c r="K28" s="60">
        <v>0</v>
      </c>
      <c r="L28" s="344">
        <f t="shared" si="1"/>
        <v>1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5351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1242</v>
      </c>
      <c r="G29" s="59">
        <f t="shared" si="6"/>
        <v>0</v>
      </c>
      <c r="H29" s="59">
        <f t="shared" si="6"/>
        <v>18</v>
      </c>
      <c r="I29" s="59">
        <f t="shared" si="6"/>
        <v>476</v>
      </c>
      <c r="J29" s="59">
        <f t="shared" si="6"/>
        <v>0</v>
      </c>
      <c r="K29" s="59">
        <f t="shared" si="6"/>
        <v>0</v>
      </c>
      <c r="L29" s="344">
        <f t="shared" si="1"/>
        <v>7226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5351</v>
      </c>
      <c r="D32" s="59">
        <f t="shared" si="7"/>
        <v>0</v>
      </c>
      <c r="E32" s="59">
        <f t="shared" si="7"/>
        <v>139</v>
      </c>
      <c r="F32" s="59">
        <f t="shared" si="7"/>
        <v>1242</v>
      </c>
      <c r="G32" s="59">
        <f t="shared" si="7"/>
        <v>0</v>
      </c>
      <c r="H32" s="59">
        <f t="shared" si="7"/>
        <v>18</v>
      </c>
      <c r="I32" s="59">
        <f t="shared" si="7"/>
        <v>476</v>
      </c>
      <c r="J32" s="59">
        <f t="shared" si="7"/>
        <v>0</v>
      </c>
      <c r="K32" s="59">
        <f t="shared" si="7"/>
        <v>0</v>
      </c>
      <c r="L32" s="344">
        <f t="shared" si="1"/>
        <v>7226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31.12.2015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1580</v>
      </c>
      <c r="E10" s="189">
        <v>557</v>
      </c>
      <c r="F10" s="189">
        <v>0</v>
      </c>
      <c r="G10" s="74">
        <f aca="true" t="shared" si="2" ref="G10:G39">D10+E10-F10</f>
        <v>2137</v>
      </c>
      <c r="H10" s="65">
        <v>0</v>
      </c>
      <c r="I10" s="65">
        <v>0</v>
      </c>
      <c r="J10" s="74">
        <f aca="true" t="shared" si="3" ref="J10:J39">G10+H10-I10</f>
        <v>2137</v>
      </c>
      <c r="K10" s="65">
        <v>907</v>
      </c>
      <c r="L10" s="65">
        <v>75</v>
      </c>
      <c r="M10" s="65">
        <v>0</v>
      </c>
      <c r="N10" s="74">
        <f aca="true" t="shared" si="4" ref="N10:N39">K10+L10-M10</f>
        <v>982</v>
      </c>
      <c r="O10" s="65">
        <v>0</v>
      </c>
      <c r="P10" s="65">
        <v>0</v>
      </c>
      <c r="Q10" s="74">
        <f t="shared" si="0"/>
        <v>982</v>
      </c>
      <c r="R10" s="74">
        <f t="shared" si="1"/>
        <v>1155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2176</v>
      </c>
      <c r="E11" s="189">
        <v>33</v>
      </c>
      <c r="F11" s="189">
        <v>3</v>
      </c>
      <c r="G11" s="74">
        <f t="shared" si="2"/>
        <v>2206</v>
      </c>
      <c r="H11" s="65">
        <v>0</v>
      </c>
      <c r="I11" s="65">
        <v>0</v>
      </c>
      <c r="J11" s="74">
        <f t="shared" si="3"/>
        <v>2206</v>
      </c>
      <c r="K11" s="65">
        <v>1805</v>
      </c>
      <c r="L11" s="65">
        <v>173</v>
      </c>
      <c r="M11" s="65">
        <v>3</v>
      </c>
      <c r="N11" s="74">
        <f t="shared" si="4"/>
        <v>1975</v>
      </c>
      <c r="O11" s="65">
        <v>0</v>
      </c>
      <c r="P11" s="65">
        <v>0</v>
      </c>
      <c r="Q11" s="74">
        <f t="shared" si="0"/>
        <v>1975</v>
      </c>
      <c r="R11" s="74">
        <f t="shared" si="1"/>
        <v>231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598</v>
      </c>
      <c r="E12" s="189">
        <v>33</v>
      </c>
      <c r="F12" s="189">
        <v>0</v>
      </c>
      <c r="G12" s="74">
        <f t="shared" si="2"/>
        <v>631</v>
      </c>
      <c r="H12" s="65">
        <v>0</v>
      </c>
      <c r="I12" s="65">
        <v>0</v>
      </c>
      <c r="J12" s="74">
        <f t="shared" si="3"/>
        <v>631</v>
      </c>
      <c r="K12" s="65">
        <v>468</v>
      </c>
      <c r="L12" s="65">
        <v>20</v>
      </c>
      <c r="M12" s="65">
        <v>0</v>
      </c>
      <c r="N12" s="74">
        <f t="shared" si="4"/>
        <v>488</v>
      </c>
      <c r="O12" s="65">
        <v>0</v>
      </c>
      <c r="P12" s="65">
        <v>0</v>
      </c>
      <c r="Q12" s="74">
        <f t="shared" si="0"/>
        <v>488</v>
      </c>
      <c r="R12" s="74">
        <f t="shared" si="1"/>
        <v>143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368</v>
      </c>
      <c r="E13" s="189">
        <v>53</v>
      </c>
      <c r="F13" s="189">
        <v>0</v>
      </c>
      <c r="G13" s="74">
        <f t="shared" si="2"/>
        <v>421</v>
      </c>
      <c r="H13" s="65">
        <v>0</v>
      </c>
      <c r="I13" s="65">
        <v>0</v>
      </c>
      <c r="J13" s="74">
        <f t="shared" si="3"/>
        <v>421</v>
      </c>
      <c r="K13" s="65">
        <v>326</v>
      </c>
      <c r="L13" s="65">
        <v>14</v>
      </c>
      <c r="M13" s="65">
        <v>0</v>
      </c>
      <c r="N13" s="74">
        <f t="shared" si="4"/>
        <v>340</v>
      </c>
      <c r="O13" s="65">
        <v>0</v>
      </c>
      <c r="P13" s="65">
        <v>0</v>
      </c>
      <c r="Q13" s="74">
        <f t="shared" si="0"/>
        <v>340</v>
      </c>
      <c r="R13" s="74">
        <f t="shared" si="1"/>
        <v>81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88</v>
      </c>
      <c r="E14" s="189">
        <v>35</v>
      </c>
      <c r="F14" s="189">
        <v>2</v>
      </c>
      <c r="G14" s="74">
        <f t="shared" si="2"/>
        <v>121</v>
      </c>
      <c r="H14" s="65">
        <v>0</v>
      </c>
      <c r="I14" s="65">
        <v>0</v>
      </c>
      <c r="J14" s="74">
        <f t="shared" si="3"/>
        <v>121</v>
      </c>
      <c r="K14" s="65">
        <v>54</v>
      </c>
      <c r="L14" s="65">
        <v>9</v>
      </c>
      <c r="M14" s="65">
        <v>2</v>
      </c>
      <c r="N14" s="74">
        <f t="shared" si="4"/>
        <v>61</v>
      </c>
      <c r="O14" s="65">
        <v>0</v>
      </c>
      <c r="P14" s="65">
        <v>0</v>
      </c>
      <c r="Q14" s="74">
        <f t="shared" si="0"/>
        <v>61</v>
      </c>
      <c r="R14" s="74">
        <f t="shared" si="1"/>
        <v>60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170</v>
      </c>
      <c r="E15" s="457">
        <v>588</v>
      </c>
      <c r="F15" s="457">
        <v>570</v>
      </c>
      <c r="G15" s="74">
        <f t="shared" si="2"/>
        <v>188</v>
      </c>
      <c r="H15" s="458">
        <v>0</v>
      </c>
      <c r="I15" s="458">
        <v>0</v>
      </c>
      <c r="J15" s="74">
        <f t="shared" si="3"/>
        <v>188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188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15</v>
      </c>
      <c r="F16" s="189">
        <v>0</v>
      </c>
      <c r="G16" s="74">
        <f t="shared" si="2"/>
        <v>15</v>
      </c>
      <c r="H16" s="65">
        <v>0</v>
      </c>
      <c r="I16" s="65">
        <v>0</v>
      </c>
      <c r="J16" s="74">
        <f t="shared" si="3"/>
        <v>15</v>
      </c>
      <c r="K16" s="65">
        <v>0</v>
      </c>
      <c r="L16" s="65">
        <v>1</v>
      </c>
      <c r="M16" s="65">
        <v>0</v>
      </c>
      <c r="N16" s="74">
        <f t="shared" si="4"/>
        <v>1</v>
      </c>
      <c r="O16" s="65">
        <v>0</v>
      </c>
      <c r="P16" s="65">
        <v>0</v>
      </c>
      <c r="Q16" s="74">
        <f aca="true" t="shared" si="5" ref="Q16:Q25">N16+O16-P16</f>
        <v>1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5998</v>
      </c>
      <c r="E17" s="194">
        <f>SUM(E9:E16)</f>
        <v>1314</v>
      </c>
      <c r="F17" s="194">
        <f>SUM(F9:F16)</f>
        <v>575</v>
      </c>
      <c r="G17" s="74">
        <f t="shared" si="2"/>
        <v>6737</v>
      </c>
      <c r="H17" s="75">
        <f>SUM(H9:H16)</f>
        <v>0</v>
      </c>
      <c r="I17" s="75">
        <f>SUM(I9:I16)</f>
        <v>0</v>
      </c>
      <c r="J17" s="74">
        <f t="shared" si="3"/>
        <v>6737</v>
      </c>
      <c r="K17" s="75">
        <f>SUM(K9:K16)</f>
        <v>3570</v>
      </c>
      <c r="L17" s="75">
        <f>SUM(L9:L16)</f>
        <v>292</v>
      </c>
      <c r="M17" s="75">
        <f>SUM(M9:M16)</f>
        <v>5</v>
      </c>
      <c r="N17" s="74">
        <f t="shared" si="4"/>
        <v>3857</v>
      </c>
      <c r="O17" s="75">
        <f>SUM(O9:O16)</f>
        <v>0</v>
      </c>
      <c r="P17" s="75">
        <f>SUM(P9:P16)</f>
        <v>0</v>
      </c>
      <c r="Q17" s="74">
        <f t="shared" si="5"/>
        <v>3857</v>
      </c>
      <c r="R17" s="74">
        <f t="shared" si="6"/>
        <v>2880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179</v>
      </c>
      <c r="E21" s="189">
        <v>16</v>
      </c>
      <c r="F21" s="189">
        <v>0</v>
      </c>
      <c r="G21" s="74">
        <f t="shared" si="2"/>
        <v>195</v>
      </c>
      <c r="H21" s="65">
        <v>0</v>
      </c>
      <c r="I21" s="65">
        <v>0</v>
      </c>
      <c r="J21" s="74">
        <f t="shared" si="3"/>
        <v>195</v>
      </c>
      <c r="K21" s="65">
        <v>78</v>
      </c>
      <c r="L21" s="65">
        <v>21</v>
      </c>
      <c r="M21" s="65">
        <v>0</v>
      </c>
      <c r="N21" s="74">
        <f t="shared" si="4"/>
        <v>99</v>
      </c>
      <c r="O21" s="65">
        <v>0</v>
      </c>
      <c r="P21" s="65">
        <v>0</v>
      </c>
      <c r="Q21" s="74">
        <f t="shared" si="5"/>
        <v>99</v>
      </c>
      <c r="R21" s="74">
        <f t="shared" si="6"/>
        <v>96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0</v>
      </c>
      <c r="F22" s="189">
        <v>0</v>
      </c>
      <c r="G22" s="74">
        <f t="shared" si="2"/>
        <v>37</v>
      </c>
      <c r="H22" s="65">
        <v>0</v>
      </c>
      <c r="I22" s="65">
        <v>0</v>
      </c>
      <c r="J22" s="74">
        <f t="shared" si="3"/>
        <v>37</v>
      </c>
      <c r="K22" s="65">
        <v>23</v>
      </c>
      <c r="L22" s="65">
        <v>14</v>
      </c>
      <c r="M22" s="65">
        <v>0</v>
      </c>
      <c r="N22" s="74">
        <f t="shared" si="4"/>
        <v>37</v>
      </c>
      <c r="O22" s="65">
        <v>0</v>
      </c>
      <c r="P22" s="65">
        <v>0</v>
      </c>
      <c r="Q22" s="74">
        <f t="shared" si="5"/>
        <v>37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216</v>
      </c>
      <c r="E25" s="190">
        <f aca="true" t="shared" si="7" ref="E25:P25">SUM(E21:E24)</f>
        <v>16</v>
      </c>
      <c r="F25" s="190">
        <f t="shared" si="7"/>
        <v>0</v>
      </c>
      <c r="G25" s="67">
        <f t="shared" si="2"/>
        <v>232</v>
      </c>
      <c r="H25" s="66">
        <f t="shared" si="7"/>
        <v>0</v>
      </c>
      <c r="I25" s="66">
        <f t="shared" si="7"/>
        <v>0</v>
      </c>
      <c r="J25" s="67">
        <f t="shared" si="3"/>
        <v>232</v>
      </c>
      <c r="K25" s="66">
        <f t="shared" si="7"/>
        <v>101</v>
      </c>
      <c r="L25" s="66">
        <f t="shared" si="7"/>
        <v>35</v>
      </c>
      <c r="M25" s="66">
        <f t="shared" si="7"/>
        <v>0</v>
      </c>
      <c r="N25" s="67">
        <f t="shared" si="4"/>
        <v>136</v>
      </c>
      <c r="O25" s="66">
        <f t="shared" si="7"/>
        <v>0</v>
      </c>
      <c r="P25" s="66">
        <f t="shared" si="7"/>
        <v>0</v>
      </c>
      <c r="Q25" s="67">
        <f t="shared" si="5"/>
        <v>136</v>
      </c>
      <c r="R25" s="67">
        <f t="shared" si="6"/>
        <v>96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6215</v>
      </c>
      <c r="E40" s="438">
        <f>E17+E18+E19+E25+E38+E39</f>
        <v>1330</v>
      </c>
      <c r="F40" s="438">
        <f aca="true" t="shared" si="13" ref="F40:R40">F17+F18+F19+F25+F38+F39</f>
        <v>575</v>
      </c>
      <c r="G40" s="438">
        <f t="shared" si="13"/>
        <v>6970</v>
      </c>
      <c r="H40" s="438">
        <f t="shared" si="13"/>
        <v>0</v>
      </c>
      <c r="I40" s="438">
        <f t="shared" si="13"/>
        <v>0</v>
      </c>
      <c r="J40" s="438">
        <f t="shared" si="13"/>
        <v>6970</v>
      </c>
      <c r="K40" s="438">
        <f t="shared" si="13"/>
        <v>3671</v>
      </c>
      <c r="L40" s="438">
        <f t="shared" si="13"/>
        <v>327</v>
      </c>
      <c r="M40" s="438">
        <f t="shared" si="13"/>
        <v>5</v>
      </c>
      <c r="N40" s="438">
        <f t="shared" si="13"/>
        <v>3993</v>
      </c>
      <c r="O40" s="438">
        <f t="shared" si="13"/>
        <v>0</v>
      </c>
      <c r="P40" s="438">
        <f t="shared" si="13"/>
        <v>0</v>
      </c>
      <c r="Q40" s="438">
        <f t="shared" si="13"/>
        <v>3993</v>
      </c>
      <c r="R40" s="438">
        <f t="shared" si="13"/>
        <v>2977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31.12.2015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1169</v>
      </c>
      <c r="D28" s="108">
        <v>1169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167</v>
      </c>
      <c r="D29" s="108">
        <v>167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13</v>
      </c>
      <c r="D31" s="108">
        <v>13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16</v>
      </c>
      <c r="D35" s="108">
        <v>16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125</v>
      </c>
      <c r="D38" s="105">
        <f>SUM(D39:D42)</f>
        <v>125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125</v>
      </c>
      <c r="D42" s="108">
        <v>125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1490</v>
      </c>
      <c r="D43" s="104">
        <f>D24+D28+D29+D31+D30+D32+D33+D38</f>
        <v>1490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1576</v>
      </c>
      <c r="D44" s="103">
        <f>D43+D21+D19+D9</f>
        <v>1490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28</v>
      </c>
      <c r="D64" s="108"/>
      <c r="E64" s="119">
        <f t="shared" si="1"/>
        <v>28</v>
      </c>
      <c r="F64" s="110"/>
    </row>
    <row r="65" spans="1:6" ht="12">
      <c r="A65" s="396" t="s">
        <v>707</v>
      </c>
      <c r="B65" s="397" t="s">
        <v>708</v>
      </c>
      <c r="C65" s="109">
        <v>28</v>
      </c>
      <c r="D65" s="109">
        <v>0</v>
      </c>
      <c r="E65" s="119">
        <f t="shared" si="1"/>
        <v>28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28</v>
      </c>
      <c r="D66" s="103">
        <f>D52+D56+D61+D62+D63+D64</f>
        <v>0</v>
      </c>
      <c r="E66" s="119">
        <f t="shared" si="1"/>
        <v>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43</v>
      </c>
      <c r="D71" s="105">
        <f>SUM(D72:D74)</f>
        <v>43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43</v>
      </c>
      <c r="D73" s="108">
        <v>43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0</v>
      </c>
      <c r="D76" s="108">
        <v>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319</v>
      </c>
      <c r="D85" s="104">
        <f>SUM(D86:D90)+D94</f>
        <v>319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0</v>
      </c>
      <c r="D86" s="108">
        <v>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230</v>
      </c>
      <c r="D87" s="108">
        <v>230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51</v>
      </c>
      <c r="D88" s="108">
        <v>51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15</v>
      </c>
      <c r="D93" s="108">
        <v>15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276</v>
      </c>
      <c r="D95" s="108">
        <v>276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638</v>
      </c>
      <c r="D96" s="104">
        <f>D85+D80+D75+D71+D95</f>
        <v>638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666</v>
      </c>
      <c r="D97" s="104">
        <f>D96+D68+D66</f>
        <v>638</v>
      </c>
      <c r="E97" s="104">
        <f>E96+E68+E66</f>
        <v>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31.12.2015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31.12.2015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Acc-2</cp:lastModifiedBy>
  <cp:lastPrinted>2016-01-27T12:44:05Z</cp:lastPrinted>
  <dcterms:created xsi:type="dcterms:W3CDTF">2000-06-29T12:02:40Z</dcterms:created>
  <dcterms:modified xsi:type="dcterms:W3CDTF">2016-01-27T12:44:08Z</dcterms:modified>
  <cp:category/>
  <cp:version/>
  <cp:contentType/>
  <cp:contentStatus/>
</cp:coreProperties>
</file>