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710" activeTab="3"/>
  </bookViews>
  <sheets>
    <sheet name="SFP" sheetId="1" r:id="rId1"/>
    <sheet name="SCI" sheetId="2" r:id="rId2"/>
    <sheet name="SCF" sheetId="3" r:id="rId3"/>
    <sheet name="SCE" sheetId="4" r:id="rId4"/>
  </sheets>
  <definedNames>
    <definedName name="_xlnm.Print_Area" localSheetId="0">'SFP'!$A$1:$F$46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7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<sst xmlns="http://schemas.openxmlformats.org/spreadsheetml/2006/main" count="177" uniqueCount="152">
  <si>
    <t xml:space="preserve"> - увеличения</t>
  </si>
  <si>
    <t xml:space="preserve"> - намаления</t>
  </si>
  <si>
    <t>7. Промени в счетоводната политика, грешки и други</t>
  </si>
  <si>
    <t>6. Последващи оценки на финансови активи и инструменти, в т. ч.</t>
  </si>
  <si>
    <t xml:space="preserve"> </t>
  </si>
  <si>
    <t xml:space="preserve"> 2. Парични потоци, свързани с краткосрочни финансови активи, държани за търговски цели</t>
  </si>
  <si>
    <t xml:space="preserve"> 5. Парични потоци от положителни и отрицателни валутни курсови разлики</t>
  </si>
  <si>
    <t xml:space="preserve"> 7. Плащания при разпределения на печалби</t>
  </si>
  <si>
    <t xml:space="preserve"> 2. Парични потоци, свързани с краткосрочни  финансови активи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</si>
  <si>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</si>
  <si>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</si>
  <si>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 xml:space="preserve"> 6. Други парични потоци от инвестиционна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</si>
  <si>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</si>
  <si>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</si>
  <si>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6. Парични потоци от положителни и отрицателни валутни курсови разлики</t>
  </si>
  <si>
    <t>5. Последващи оценки на дълготрайни материални активи, в т. ч:</t>
  </si>
  <si>
    <t>Други суми с корективен характер</t>
  </si>
  <si>
    <t>Приходи от фининсирания</t>
  </si>
  <si>
    <t xml:space="preserve">Отсрочен данък </t>
  </si>
  <si>
    <t>Малцинствено участие</t>
  </si>
  <si>
    <t>Извънредни статии</t>
  </si>
  <si>
    <t>STATEMENT OF FINANCIAL POSITION</t>
  </si>
  <si>
    <t>BNG'000s</t>
  </si>
  <si>
    <t>ASSETS</t>
  </si>
  <si>
    <t>Non-current assets</t>
  </si>
  <si>
    <t>Property, plant and equipment</t>
  </si>
  <si>
    <t>Intangible non-current assets</t>
  </si>
  <si>
    <t>Investments in associates</t>
  </si>
  <si>
    <t>Other financial assets</t>
  </si>
  <si>
    <t>Positive reputation</t>
  </si>
  <si>
    <t>Expenses for future periods</t>
  </si>
  <si>
    <t>Assets on deferred taxes</t>
  </si>
  <si>
    <t>Total non-current assets</t>
  </si>
  <si>
    <t>Current assets</t>
  </si>
  <si>
    <t>Inventories</t>
  </si>
  <si>
    <t>Commercial and other receivables</t>
  </si>
  <si>
    <t>Tax claims</t>
  </si>
  <si>
    <t>Monetary funds and monetary equivalents</t>
  </si>
  <si>
    <t>Total current assets</t>
  </si>
  <si>
    <t>TOTAL ASSETS</t>
  </si>
  <si>
    <t>LIABILITIES</t>
  </si>
  <si>
    <t>Equity and liabilities</t>
  </si>
  <si>
    <t>Capital and reserves</t>
  </si>
  <si>
    <t>Emitted capital</t>
  </si>
  <si>
    <t>Reserves</t>
  </si>
  <si>
    <t>Accumulated earnings/loss/</t>
  </si>
  <si>
    <t>Current profit/loss/</t>
  </si>
  <si>
    <t>Total equity</t>
  </si>
  <si>
    <t>Non-current liabilities</t>
  </si>
  <si>
    <t>Interest-bearing loans</t>
  </si>
  <si>
    <t>Deferred taxes</t>
  </si>
  <si>
    <t xml:space="preserve">Other  </t>
  </si>
  <si>
    <t>Total non-current liabilities</t>
  </si>
  <si>
    <t>Current liabilities</t>
  </si>
  <si>
    <t>Commercial and other payments</t>
  </si>
  <si>
    <t>Short-term loans</t>
  </si>
  <si>
    <t>Provisions for warrantees</t>
  </si>
  <si>
    <t>Deferred income and financing</t>
  </si>
  <si>
    <t>Total current liabilities</t>
  </si>
  <si>
    <t>Total equity and liabilities</t>
  </si>
  <si>
    <t>The financial statement has been approved by the Board of Directors</t>
  </si>
  <si>
    <t>date:</t>
  </si>
  <si>
    <t>Prepared by:</t>
  </si>
  <si>
    <t xml:space="preserve">                            /Stoyanka Nedelcheva/</t>
  </si>
  <si>
    <t>STATEMENT OF COMPREHENSIVE INCOME</t>
  </si>
  <si>
    <t>BGN'000s</t>
  </si>
  <si>
    <t>Notes</t>
  </si>
  <si>
    <t>Revenues from operating activity</t>
  </si>
  <si>
    <t>Net revenues form sales</t>
  </si>
  <si>
    <t>Other operating revenues</t>
  </si>
  <si>
    <t>Total revenues from operating activities</t>
  </si>
  <si>
    <t>Operating expenses</t>
  </si>
  <si>
    <t>Changes in inventories of finished goods and unfinished production</t>
  </si>
  <si>
    <t>Balance value of sold assets without production</t>
  </si>
  <si>
    <t>Expenditures for materials</t>
  </si>
  <si>
    <t>Expenditures for external services</t>
  </si>
  <si>
    <t>Expenditures for depreciations</t>
  </si>
  <si>
    <t>Expenditures on staff</t>
  </si>
  <si>
    <t>Other operating expenditures</t>
  </si>
  <si>
    <t>Other adjustment amounts</t>
  </si>
  <si>
    <t>Total operating expenditures</t>
  </si>
  <si>
    <t>OPERATING PROFIT</t>
  </si>
  <si>
    <t>Net financial revenues/expenditures</t>
  </si>
  <si>
    <t>Net revenues/expenditures of foreign exchange differences</t>
  </si>
  <si>
    <t>PROFIT BEFORE TAXATION</t>
  </si>
  <si>
    <t>Current tax on profit</t>
  </si>
  <si>
    <t>Total expenditures for taxes</t>
  </si>
  <si>
    <t>PROFIT AFTER TAXATION</t>
  </si>
  <si>
    <t>Net operating profit</t>
  </si>
  <si>
    <t>NET PROFIT FOR THE PERIOD</t>
  </si>
  <si>
    <t xml:space="preserve">                                            /Stoyanka Nedelcheva/</t>
  </si>
  <si>
    <t>STATEMENT OF CASH FLOWS under the direct method</t>
  </si>
  <si>
    <t>Current period</t>
  </si>
  <si>
    <t>Name of cash flows</t>
  </si>
  <si>
    <t>А. Cash flows from operating activities</t>
  </si>
  <si>
    <t>Previous period</t>
  </si>
  <si>
    <t>Revenues</t>
  </si>
  <si>
    <t>Payments</t>
  </si>
  <si>
    <t>Net flow</t>
  </si>
  <si>
    <t>Cash flows related with trade contractors</t>
  </si>
  <si>
    <t>Cash flows associated with labor remunerations</t>
  </si>
  <si>
    <t>Cash flows associated with interest, commissions, dividents and other similar</t>
  </si>
  <si>
    <t>Cash flows from posititve and negative foreign exchange differences</t>
  </si>
  <si>
    <t>Paid and recovered income taxes</t>
  </si>
  <si>
    <t>Other cash flows from operating activities</t>
  </si>
  <si>
    <t>Total cash flows from operating activity (А)</t>
  </si>
  <si>
    <t>B. Cash flows from investing activities</t>
  </si>
  <si>
    <t>Cash flows associated with fixed assets</t>
  </si>
  <si>
    <t>Total cash flows from investing activities (B)</t>
  </si>
  <si>
    <t>C. Cash flows form financing activities</t>
  </si>
  <si>
    <t>Cash flows associated with granted and received loans</t>
  </si>
  <si>
    <t>Payments of obligations under leases</t>
  </si>
  <si>
    <t>Other cash flows from financing activities</t>
  </si>
  <si>
    <t>Total cash flows from financing activities(C)</t>
  </si>
  <si>
    <t>D. Change in cash during the period (А+B+C)</t>
  </si>
  <si>
    <t>E. Funds at the beginning of the period</t>
  </si>
  <si>
    <t>F. Funds at the end of the period</t>
  </si>
  <si>
    <t xml:space="preserve">                                                         /Stoyanka Nedelcheva/</t>
  </si>
  <si>
    <t>BULGARSKA ROSA PLC - KARLOVO</t>
  </si>
  <si>
    <t>STATEMENT OF CHANGES IN EQUITY</t>
  </si>
  <si>
    <t>INDICATORS</t>
  </si>
  <si>
    <t>Main capital</t>
  </si>
  <si>
    <t>Revaluation reserve of assets and liabilities</t>
  </si>
  <si>
    <t>ASSIGNED RESERVES</t>
  </si>
  <si>
    <t>General</t>
  </si>
  <si>
    <t>Other</t>
  </si>
  <si>
    <t xml:space="preserve">Profit </t>
  </si>
  <si>
    <t>Loss</t>
  </si>
  <si>
    <t>Financial result</t>
  </si>
  <si>
    <t>Balance at the beginning of the reporting period</t>
  </si>
  <si>
    <t>1. Amendments at the expense of owners including</t>
  </si>
  <si>
    <t xml:space="preserve"> - increase</t>
  </si>
  <si>
    <t xml:space="preserve"> - decrease</t>
  </si>
  <si>
    <t>2. Financial result for the current period</t>
  </si>
  <si>
    <t>3. Profit distribution</t>
  </si>
  <si>
    <r>
      <t xml:space="preserve">  </t>
    </r>
    <r>
      <rPr>
        <sz val="8"/>
        <rFont val="Times New Roman"/>
        <family val="1"/>
      </rPr>
      <t xml:space="preserve"> including dividends</t>
    </r>
  </si>
  <si>
    <t>4. Covering the loss</t>
  </si>
  <si>
    <t>8. Other changes in equity</t>
  </si>
  <si>
    <t>Balance at the end of the reporting period</t>
  </si>
  <si>
    <t>9. Changes form transfer of annual financial statements of companies abroad</t>
  </si>
  <si>
    <t>10. Changes from recalculation of financial statements in hyperinflation</t>
  </si>
  <si>
    <t>Recalculated equity at the end of the reporting period</t>
  </si>
  <si>
    <t xml:space="preserve">                                            Prepared by:......................                  Ръководител:..................                   </t>
  </si>
  <si>
    <t>………………</t>
  </si>
  <si>
    <t>/Stoyanka Nedelcheva/</t>
  </si>
  <si>
    <t>for the period ended 30th September 2011</t>
  </si>
  <si>
    <t xml:space="preserve">Executive Director </t>
  </si>
  <si>
    <t xml:space="preserve">                /Michail Michailov/</t>
  </si>
  <si>
    <t xml:space="preserve">             /Michail Michailov/</t>
  </si>
  <si>
    <t xml:space="preserve">                                                             Prepared by:.........................                        Executive Director:...........................                       </t>
  </si>
  <si>
    <t>/Michail Michailov/</t>
  </si>
  <si>
    <t>Executive Director: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</si>
</sst>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"/>
    <numFmt numFmtId="181" formatCode="_(* #,##0_);_(* \(#,##0\);_(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sz val="7"/>
      <name val="Tahoma"/>
      <family val="2"/>
    </font>
    <font>
      <sz val="10"/>
      <name val="Arial Cyr"/>
      <family val="2"/>
    </font>
    <font>
      <sz val="10"/>
      <name val="Timok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9" fillId="0" borderId="11" xfId="0" applyFont="1" applyBorder="1" applyAlignment="1">
      <alignment/>
    </xf>
    <xf numFmtId="14" fontId="16" fillId="0" borderId="12" xfId="0" applyNumberFormat="1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2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15" fillId="0" borderId="17" xfId="0" applyFont="1" applyBorder="1" applyAlignment="1">
      <alignment/>
    </xf>
    <xf numFmtId="0" fontId="19" fillId="0" borderId="30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33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7" xfId="0" applyFont="1" applyBorder="1" applyAlignment="1">
      <alignment/>
    </xf>
    <xf numFmtId="181" fontId="18" fillId="0" borderId="14" xfId="0" applyNumberFormat="1" applyFont="1" applyBorder="1" applyAlignment="1">
      <alignment/>
    </xf>
    <xf numFmtId="181" fontId="15" fillId="0" borderId="24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81" fontId="17" fillId="0" borderId="12" xfId="0" applyNumberFormat="1" applyFont="1" applyBorder="1" applyAlignment="1">
      <alignment/>
    </xf>
    <xf numFmtId="181" fontId="9" fillId="0" borderId="14" xfId="0" applyNumberFormat="1" applyFont="1" applyBorder="1" applyAlignment="1">
      <alignment/>
    </xf>
    <xf numFmtId="181" fontId="18" fillId="0" borderId="24" xfId="0" applyNumberFormat="1" applyFont="1" applyBorder="1" applyAlignment="1">
      <alignment/>
    </xf>
    <xf numFmtId="181" fontId="18" fillId="0" borderId="14" xfId="0" applyNumberFormat="1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181" fontId="9" fillId="0" borderId="34" xfId="0" applyNumberFormat="1" applyFont="1" applyBorder="1" applyAlignment="1">
      <alignment/>
    </xf>
    <xf numFmtId="0" fontId="13" fillId="0" borderId="33" xfId="0" applyFont="1" applyBorder="1" applyAlignment="1">
      <alignment/>
    </xf>
    <xf numFmtId="181" fontId="15" fillId="0" borderId="12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0" applyNumberFormat="1" applyFont="1" applyBorder="1" applyAlignment="1">
      <alignment/>
    </xf>
    <xf numFmtId="0" fontId="15" fillId="0" borderId="29" xfId="0" applyFont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29" xfId="0" applyFont="1" applyBorder="1" applyAlignment="1">
      <alignment horizontal="center"/>
    </xf>
    <xf numFmtId="0" fontId="18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center"/>
    </xf>
    <xf numFmtId="0" fontId="18" fillId="0" borderId="35" xfId="0" applyNumberFormat="1" applyFont="1" applyFill="1" applyBorder="1" applyAlignment="1" applyProtection="1">
      <alignment/>
      <protection locked="0"/>
    </xf>
    <xf numFmtId="0" fontId="18" fillId="0" borderId="36" xfId="0" applyNumberFormat="1" applyFont="1" applyFill="1" applyBorder="1" applyAlignment="1" applyProtection="1">
      <alignment/>
      <protection locked="0"/>
    </xf>
    <xf numFmtId="0" fontId="18" fillId="0" borderId="24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center"/>
    </xf>
    <xf numFmtId="0" fontId="22" fillId="0" borderId="35" xfId="0" applyNumberFormat="1" applyFont="1" applyFill="1" applyBorder="1" applyAlignment="1" applyProtection="1">
      <alignment horizontal="right"/>
      <protection locked="0"/>
    </xf>
    <xf numFmtId="0" fontId="18" fillId="0" borderId="35" xfId="0" applyNumberFormat="1" applyFont="1" applyFill="1" applyBorder="1" applyAlignment="1" applyProtection="1">
      <alignment horizontal="right"/>
      <protection locked="0"/>
    </xf>
    <xf numFmtId="0" fontId="18" fillId="0" borderId="24" xfId="0" applyFont="1" applyFill="1" applyBorder="1" applyAlignment="1">
      <alignment horizontal="left" vertical="center" wrapText="1"/>
    </xf>
    <xf numFmtId="0" fontId="2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35" xfId="0" applyNumberFormat="1" applyFont="1" applyFill="1" applyBorder="1" applyAlignment="1" applyProtection="1">
      <alignment/>
      <protection locked="0"/>
    </xf>
    <xf numFmtId="0" fontId="18" fillId="0" borderId="35" xfId="0" applyNumberFormat="1" applyFont="1" applyFill="1" applyBorder="1" applyAlignment="1" applyProtection="1">
      <alignment/>
      <protection locked="0"/>
    </xf>
    <xf numFmtId="0" fontId="18" fillId="0" borderId="24" xfId="0" applyFont="1" applyFill="1" applyBorder="1" applyAlignment="1">
      <alignment horizontal="left" wrapText="1"/>
    </xf>
    <xf numFmtId="0" fontId="22" fillId="0" borderId="35" xfId="0" applyNumberFormat="1" applyFont="1" applyFill="1" applyBorder="1" applyAlignment="1" applyProtection="1">
      <alignment horizontal="right" vertical="center"/>
      <protection locked="0"/>
    </xf>
    <xf numFmtId="0" fontId="18" fillId="0" borderId="35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Font="1" applyFill="1" applyBorder="1" applyAlignment="1">
      <alignment horizontal="left"/>
    </xf>
    <xf numFmtId="0" fontId="24" fillId="0" borderId="35" xfId="0" applyNumberFormat="1" applyFont="1" applyFill="1" applyBorder="1" applyAlignment="1" applyProtection="1">
      <alignment horizontal="right"/>
      <protection locked="0"/>
    </xf>
    <xf numFmtId="0" fontId="13" fillId="0" borderId="35" xfId="0" applyNumberFormat="1" applyFont="1" applyFill="1" applyBorder="1" applyAlignment="1" applyProtection="1">
      <alignment horizontal="right"/>
      <protection locked="0"/>
    </xf>
    <xf numFmtId="0" fontId="13" fillId="0" borderId="36" xfId="0" applyNumberFormat="1" applyFont="1" applyFill="1" applyBorder="1" applyAlignment="1" applyProtection="1">
      <alignment horizontal="right"/>
      <protection locked="0"/>
    </xf>
    <xf numFmtId="0" fontId="18" fillId="0" borderId="36" xfId="0" applyNumberFormat="1" applyFont="1" applyFill="1" applyBorder="1" applyAlignment="1" applyProtection="1">
      <alignment horizontal="right"/>
      <protection locked="0"/>
    </xf>
    <xf numFmtId="0" fontId="9" fillId="0" borderId="35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center"/>
    </xf>
    <xf numFmtId="0" fontId="22" fillId="0" borderId="37" xfId="0" applyNumberFormat="1" applyFont="1" applyFill="1" applyBorder="1" applyAlignment="1" applyProtection="1">
      <alignment horizontal="right"/>
      <protection locked="0"/>
    </xf>
    <xf numFmtId="0" fontId="24" fillId="0" borderId="37" xfId="0" applyNumberFormat="1" applyFont="1" applyFill="1" applyBorder="1" applyAlignment="1" applyProtection="1">
      <alignment horizontal="right"/>
      <protection locked="0"/>
    </xf>
    <xf numFmtId="0" fontId="18" fillId="0" borderId="37" xfId="0" applyNumberFormat="1" applyFont="1" applyFill="1" applyBorder="1" applyAlignment="1" applyProtection="1">
      <alignment horizontal="right"/>
      <protection locked="0"/>
    </xf>
    <xf numFmtId="0" fontId="13" fillId="0" borderId="38" xfId="0" applyNumberFormat="1" applyFont="1" applyFill="1" applyBorder="1" applyAlignment="1" applyProtection="1">
      <alignment horizontal="right"/>
      <protection locked="0"/>
    </xf>
    <xf numFmtId="0" fontId="13" fillId="0" borderId="3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18" fillId="0" borderId="24" xfId="0" applyFont="1" applyFill="1" applyBorder="1" applyAlignment="1">
      <alignment/>
    </xf>
    <xf numFmtId="0" fontId="18" fillId="0" borderId="25" xfId="0" applyNumberFormat="1" applyFont="1" applyFill="1" applyBorder="1" applyAlignment="1" applyProtection="1">
      <alignment horizontal="right"/>
      <protection locked="0"/>
    </xf>
    <xf numFmtId="0" fontId="18" fillId="0" borderId="39" xfId="0" applyNumberFormat="1" applyFont="1" applyFill="1" applyBorder="1" applyAlignment="1" applyProtection="1">
      <alignment horizontal="right"/>
      <protection locked="0"/>
    </xf>
    <xf numFmtId="0" fontId="18" fillId="0" borderId="33" xfId="0" applyFont="1" applyFill="1" applyBorder="1" applyAlignment="1">
      <alignment vertical="center" wrapText="1"/>
    </xf>
    <xf numFmtId="0" fontId="1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5" xfId="0" applyNumberFormat="1" applyFont="1" applyFill="1" applyBorder="1" applyAlignment="1" applyProtection="1">
      <alignment horizontal="right"/>
      <protection locked="0"/>
    </xf>
    <xf numFmtId="0" fontId="13" fillId="0" borderId="40" xfId="0" applyNumberFormat="1" applyFont="1" applyFill="1" applyBorder="1" applyAlignment="1" applyProtection="1">
      <alignment horizontal="right"/>
      <protection locked="0"/>
    </xf>
    <xf numFmtId="0" fontId="18" fillId="0" borderId="33" xfId="0" applyFont="1" applyFill="1" applyBorder="1" applyAlignment="1">
      <alignment/>
    </xf>
    <xf numFmtId="0" fontId="18" fillId="0" borderId="41" xfId="0" applyNumberFormat="1" applyFont="1" applyFill="1" applyBorder="1" applyAlignment="1" applyProtection="1">
      <alignment horizontal="right"/>
      <protection locked="0"/>
    </xf>
    <xf numFmtId="0" fontId="13" fillId="0" borderId="42" xfId="0" applyNumberFormat="1" applyFont="1" applyFill="1" applyBorder="1" applyAlignment="1" applyProtection="1">
      <alignment horizontal="right"/>
      <protection locked="0"/>
    </xf>
    <xf numFmtId="0" fontId="9" fillId="0" borderId="24" xfId="0" applyFont="1" applyFill="1" applyBorder="1" applyAlignment="1">
      <alignment/>
    </xf>
    <xf numFmtId="0" fontId="13" fillId="0" borderId="43" xfId="0" applyNumberFormat="1" applyFont="1" applyFill="1" applyBorder="1" applyAlignment="1" applyProtection="1">
      <alignment horizontal="right"/>
      <protection locked="0"/>
    </xf>
    <xf numFmtId="0" fontId="18" fillId="0" borderId="22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8" fillId="33" borderId="45" xfId="0" applyFont="1" applyFill="1" applyBorder="1" applyAlignment="1">
      <alignment/>
    </xf>
    <xf numFmtId="0" fontId="18" fillId="33" borderId="46" xfId="0" applyFont="1" applyFill="1" applyBorder="1" applyAlignment="1">
      <alignment/>
    </xf>
    <xf numFmtId="0" fontId="18" fillId="33" borderId="47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NumberFormat="1" applyFont="1" applyFill="1" applyBorder="1" applyAlignment="1" applyProtection="1">
      <alignment horizontal="right"/>
      <protection locked="0"/>
    </xf>
    <xf numFmtId="0" fontId="13" fillId="0" borderId="39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46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0" fillId="0" borderId="0" xfId="55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  <xf numFmtId="0" fontId="10" fillId="0" borderId="0" xfId="56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top"/>
    </xf>
    <xf numFmtId="0" fontId="15" fillId="0" borderId="48" xfId="0" applyFont="1" applyBorder="1" applyAlignment="1">
      <alignment horizontal="center" vertical="top"/>
    </xf>
    <xf numFmtId="0" fontId="18" fillId="0" borderId="28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181" fontId="18" fillId="0" borderId="28" xfId="0" applyNumberFormat="1" applyFont="1" applyBorder="1" applyAlignment="1">
      <alignment horizontal="center" vertical="top"/>
    </xf>
    <xf numFmtId="181" fontId="18" fillId="0" borderId="16" xfId="0" applyNumberFormat="1" applyFont="1" applyBorder="1" applyAlignment="1">
      <alignment horizontal="center" vertical="top"/>
    </xf>
    <xf numFmtId="181" fontId="18" fillId="0" borderId="33" xfId="0" applyNumberFormat="1" applyFont="1" applyBorder="1" applyAlignment="1">
      <alignment horizontal="center" vertical="top"/>
    </xf>
    <xf numFmtId="181" fontId="18" fillId="0" borderId="14" xfId="0" applyNumberFormat="1" applyFont="1" applyBorder="1" applyAlignment="1">
      <alignment horizontal="center" vertical="top"/>
    </xf>
    <xf numFmtId="0" fontId="13" fillId="0" borderId="2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8" fillId="0" borderId="35" xfId="0" applyNumberFormat="1" applyFont="1" applyFill="1" applyBorder="1" applyAlignment="1" applyProtection="1">
      <alignment horizontal="right" vertical="center"/>
      <protection locked="0"/>
    </xf>
    <xf numFmtId="0" fontId="18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3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24" fillId="0" borderId="35" xfId="0" applyNumberFormat="1" applyFont="1" applyFill="1" applyBorder="1" applyAlignment="1" applyProtection="1">
      <alignment horizontal="right" vertical="center"/>
      <protection locked="0"/>
    </xf>
    <xf numFmtId="0" fontId="25" fillId="0" borderId="35" xfId="0" applyNumberFormat="1" applyFont="1" applyFill="1" applyBorder="1" applyAlignment="1" applyProtection="1">
      <alignment/>
      <protection locked="0"/>
    </xf>
    <xf numFmtId="0" fontId="18" fillId="0" borderId="35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0" fontId="13" fillId="0" borderId="36" xfId="0" applyNumberFormat="1" applyFont="1" applyFill="1" applyBorder="1" applyAlignment="1" applyProtection="1">
      <alignment horizontal="right" vertical="center"/>
      <protection locked="0"/>
    </xf>
    <xf numFmtId="0" fontId="15" fillId="0" borderId="36" xfId="0" applyNumberFormat="1" applyFont="1" applyFill="1" applyBorder="1" applyAlignment="1" applyProtection="1">
      <alignment/>
      <protection locked="0"/>
    </xf>
    <xf numFmtId="0" fontId="22" fillId="0" borderId="35" xfId="0" applyNumberFormat="1" applyFont="1" applyFill="1" applyBorder="1" applyAlignment="1" applyProtection="1">
      <alignment vertical="center"/>
      <protection locked="0"/>
    </xf>
    <xf numFmtId="0" fontId="23" fillId="0" borderId="35" xfId="0" applyNumberFormat="1" applyFont="1" applyFill="1" applyBorder="1" applyAlignment="1" applyProtection="1">
      <alignment/>
      <protection locked="0"/>
    </xf>
    <xf numFmtId="0" fontId="13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35" xfId="0" applyNumberFormat="1" applyFont="1" applyFill="1" applyBorder="1" applyAlignment="1" applyProtection="1">
      <alignment/>
      <protection locked="0"/>
    </xf>
    <xf numFmtId="0" fontId="22" fillId="0" borderId="35" xfId="0" applyNumberFormat="1" applyFont="1" applyFill="1" applyBorder="1" applyAlignment="1" applyProtection="1">
      <alignment horizontal="right" vertical="center"/>
      <protection locked="0"/>
    </xf>
    <xf numFmtId="0" fontId="18" fillId="0" borderId="24" xfId="0" applyFont="1" applyFill="1" applyBorder="1" applyAlignment="1">
      <alignment horizontal="left" wrapText="1"/>
    </xf>
    <xf numFmtId="0" fontId="23" fillId="0" borderId="35" xfId="0" applyNumberFormat="1" applyFont="1" applyFill="1" applyBorder="1" applyAlignment="1" applyProtection="1">
      <alignment horizontal="right"/>
      <protection locked="0"/>
    </xf>
    <xf numFmtId="0" fontId="9" fillId="0" borderId="36" xfId="0" applyNumberFormat="1" applyFont="1" applyFill="1" applyBorder="1" applyAlignment="1" applyProtection="1">
      <alignment horizontal="right"/>
      <protection locked="0"/>
    </xf>
    <xf numFmtId="0" fontId="18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2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5" xfId="0" applyNumberFormat="1" applyFont="1" applyFill="1" applyBorder="1" applyAlignment="1" applyProtection="1">
      <alignment/>
      <protection locked="0"/>
    </xf>
    <xf numFmtId="0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0" fontId="18" fillId="0" borderId="50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/>
    </xf>
    <xf numFmtId="0" fontId="18" fillId="33" borderId="52" xfId="0" applyFont="1" applyFill="1" applyBorder="1" applyAlignment="1">
      <alignment vertical="center" wrapText="1"/>
    </xf>
    <xf numFmtId="0" fontId="9" fillId="33" borderId="53" xfId="0" applyFont="1" applyFill="1" applyBorder="1" applyAlignment="1">
      <alignment vertical="center" wrapText="1"/>
    </xf>
    <xf numFmtId="0" fontId="9" fillId="33" borderId="5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/>
    </xf>
    <xf numFmtId="0" fontId="1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18" fillId="33" borderId="46" xfId="0" applyFont="1" applyFill="1" applyBorder="1" applyAlignment="1">
      <alignment horizontal="right"/>
    </xf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37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8" fillId="0" borderId="5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vertical="center" wrapText="1"/>
    </xf>
    <xf numFmtId="0" fontId="18" fillId="0" borderId="63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64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6"/>
  <sheetViews>
    <sheetView zoomScale="115" zoomScaleNormal="115" zoomScalePageLayoutView="0" workbookViewId="0" topLeftCell="A1">
      <selection activeCell="F52" sqref="F5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140625" style="1" customWidth="1"/>
    <col min="7" max="16384" width="9.140625" style="1" customWidth="1"/>
  </cols>
  <sheetData>
    <row r="1" spans="2:25" ht="18.75" customHeight="1">
      <c r="B1" s="162" t="s">
        <v>118</v>
      </c>
      <c r="C1" s="162"/>
      <c r="D1" s="162"/>
      <c r="E1" s="162"/>
      <c r="F1" s="162"/>
      <c r="G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5" customHeight="1">
      <c r="B2" s="158" t="s">
        <v>21</v>
      </c>
      <c r="C2" s="158"/>
      <c r="D2" s="158"/>
      <c r="E2" s="158"/>
      <c r="F2" s="158"/>
      <c r="G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12.75" customHeight="1">
      <c r="B3" s="159" t="s">
        <v>145</v>
      </c>
      <c r="C3" s="159"/>
      <c r="D3" s="159"/>
      <c r="E3" s="159"/>
      <c r="F3" s="159"/>
      <c r="G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0.5" customHeight="1" thickBot="1">
      <c r="B4" s="7"/>
      <c r="C4" s="7"/>
      <c r="D4" s="7"/>
      <c r="E4" s="160" t="s">
        <v>22</v>
      </c>
      <c r="F4" s="160"/>
      <c r="G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7.25" customHeight="1" thickBot="1">
      <c r="B5" s="9" t="s">
        <v>23</v>
      </c>
      <c r="C5" s="10"/>
      <c r="D5" s="95" t="s">
        <v>66</v>
      </c>
      <c r="E5" s="11">
        <v>40816</v>
      </c>
      <c r="F5" s="12">
        <v>40543</v>
      </c>
      <c r="G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12.75" customHeight="1">
      <c r="B6" s="13" t="s">
        <v>24</v>
      </c>
      <c r="C6" s="14"/>
      <c r="D6" s="15"/>
      <c r="E6" s="16"/>
      <c r="F6" s="17"/>
      <c r="G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12" customHeight="1">
      <c r="B7" s="18"/>
      <c r="C7" s="19" t="s">
        <v>25</v>
      </c>
      <c r="D7" s="20">
        <v>1</v>
      </c>
      <c r="E7" s="21">
        <v>2202</v>
      </c>
      <c r="F7" s="22">
        <v>2470</v>
      </c>
      <c r="G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2.75" customHeight="1">
      <c r="B8" s="18"/>
      <c r="C8" s="19" t="s">
        <v>26</v>
      </c>
      <c r="D8" s="23"/>
      <c r="E8" s="24">
        <v>6</v>
      </c>
      <c r="F8" s="25">
        <v>9</v>
      </c>
      <c r="G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0.5" customHeight="1">
      <c r="B9" s="18"/>
      <c r="C9" s="19" t="s">
        <v>27</v>
      </c>
      <c r="D9" s="23"/>
      <c r="E9" s="24">
        <v>0</v>
      </c>
      <c r="F9" s="25">
        <v>0</v>
      </c>
      <c r="G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0.5" customHeight="1">
      <c r="B10" s="18"/>
      <c r="C10" s="19" t="s">
        <v>28</v>
      </c>
      <c r="D10" s="23"/>
      <c r="E10" s="24">
        <v>98</v>
      </c>
      <c r="F10" s="25">
        <v>102</v>
      </c>
      <c r="G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10.5" customHeight="1">
      <c r="B11" s="18"/>
      <c r="C11" s="19" t="s">
        <v>29</v>
      </c>
      <c r="D11" s="23"/>
      <c r="E11" s="24">
        <v>0</v>
      </c>
      <c r="F11" s="25">
        <v>0</v>
      </c>
      <c r="G1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0.5" customHeight="1">
      <c r="B12" s="18"/>
      <c r="C12" s="19" t="s">
        <v>30</v>
      </c>
      <c r="D12" s="23"/>
      <c r="E12" s="24">
        <v>10</v>
      </c>
      <c r="F12" s="25">
        <v>10</v>
      </c>
      <c r="G1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0.5" customHeight="1">
      <c r="B13" s="18"/>
      <c r="C13" s="19" t="s">
        <v>31</v>
      </c>
      <c r="D13" s="23"/>
      <c r="E13" s="24">
        <v>0</v>
      </c>
      <c r="F13" s="25">
        <v>0</v>
      </c>
      <c r="G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5" ht="15" customHeight="1">
      <c r="B14" s="18"/>
      <c r="C14" s="26" t="s">
        <v>32</v>
      </c>
      <c r="D14" s="27"/>
      <c r="E14" s="28">
        <v>2316</v>
      </c>
      <c r="F14" s="29">
        <f>SUM(F7:F13)</f>
        <v>2591</v>
      </c>
      <c r="G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ht="12.75" customHeight="1">
      <c r="B15" s="30" t="s">
        <v>33</v>
      </c>
      <c r="C15" s="31"/>
      <c r="D15" s="32"/>
      <c r="E15" s="33"/>
      <c r="F15" s="34"/>
      <c r="G1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ht="11.25" customHeight="1">
      <c r="B16" s="18"/>
      <c r="C16" s="19" t="s">
        <v>34</v>
      </c>
      <c r="D16" s="20">
        <v>2</v>
      </c>
      <c r="E16" s="21">
        <v>1831</v>
      </c>
      <c r="F16" s="22">
        <v>1669</v>
      </c>
      <c r="G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ht="10.5" customHeight="1">
      <c r="B17" s="18"/>
      <c r="C17" s="19" t="s">
        <v>35</v>
      </c>
      <c r="D17" s="23"/>
      <c r="E17" s="24">
        <v>2023</v>
      </c>
      <c r="F17" s="25">
        <v>1119</v>
      </c>
      <c r="G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ht="10.5" customHeight="1">
      <c r="B18" s="18"/>
      <c r="C18" s="19" t="s">
        <v>36</v>
      </c>
      <c r="D18" s="23"/>
      <c r="E18" s="24">
        <v>61</v>
      </c>
      <c r="F18" s="25">
        <v>19</v>
      </c>
      <c r="G1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0.5" customHeight="1">
      <c r="B19" s="18"/>
      <c r="C19" s="19" t="s">
        <v>30</v>
      </c>
      <c r="D19" s="23"/>
      <c r="E19" s="24">
        <v>69</v>
      </c>
      <c r="F19" s="25">
        <v>45</v>
      </c>
      <c r="G1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0.5" customHeight="1">
      <c r="B20" s="18"/>
      <c r="C20" s="19" t="s">
        <v>37</v>
      </c>
      <c r="D20" s="23"/>
      <c r="E20" s="24">
        <v>88</v>
      </c>
      <c r="F20" s="25">
        <v>45</v>
      </c>
      <c r="G2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5" customHeight="1">
      <c r="B21" s="18"/>
      <c r="C21" s="26" t="s">
        <v>38</v>
      </c>
      <c r="D21" s="27"/>
      <c r="E21" s="28">
        <v>4072</v>
      </c>
      <c r="F21" s="29">
        <f>SUM(F16:F20)</f>
        <v>2897</v>
      </c>
      <c r="G2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ht="16.5" customHeight="1" thickBot="1">
      <c r="B22" s="35" t="s">
        <v>39</v>
      </c>
      <c r="C22" s="36"/>
      <c r="D22" s="37"/>
      <c r="E22" s="38">
        <v>6388</v>
      </c>
      <c r="F22" s="39">
        <f>SUM(F14+F21)</f>
        <v>5488</v>
      </c>
      <c r="G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ht="15.75" customHeight="1" thickBot="1">
      <c r="B23" s="9" t="s">
        <v>40</v>
      </c>
      <c r="C23" s="40"/>
      <c r="D23" s="41"/>
      <c r="E23" s="42"/>
      <c r="F23" s="43"/>
      <c r="G2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4.25" customHeight="1">
      <c r="B24" s="44" t="s">
        <v>41</v>
      </c>
      <c r="C24" s="45"/>
      <c r="D24" s="46"/>
      <c r="E24" s="16"/>
      <c r="F24" s="15"/>
      <c r="G2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" customHeight="1">
      <c r="B25" s="18"/>
      <c r="C25" s="47" t="s">
        <v>42</v>
      </c>
      <c r="D25" s="23"/>
      <c r="E25" s="48">
        <v>4476</v>
      </c>
      <c r="F25" s="49">
        <v>4477</v>
      </c>
      <c r="G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0.5" customHeight="1">
      <c r="B26" s="18"/>
      <c r="C26" s="19" t="s">
        <v>43</v>
      </c>
      <c r="D26" s="23"/>
      <c r="E26" s="24">
        <v>268</v>
      </c>
      <c r="F26" s="25">
        <v>268</v>
      </c>
      <c r="G2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0.5" customHeight="1">
      <c r="B27" s="18"/>
      <c r="C27" s="19" t="s">
        <v>44</v>
      </c>
      <c r="D27" s="23"/>
      <c r="E27" s="24">
        <v>4208</v>
      </c>
      <c r="F27" s="25">
        <v>4209</v>
      </c>
      <c r="G2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ht="10.5" customHeight="1">
      <c r="B28" s="18"/>
      <c r="C28" s="19" t="s">
        <v>45</v>
      </c>
      <c r="D28" s="23"/>
      <c r="E28" s="24">
        <v>124</v>
      </c>
      <c r="F28" s="25">
        <v>0</v>
      </c>
      <c r="G2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0.5" customHeight="1">
      <c r="B29" s="18"/>
      <c r="C29" s="19" t="s">
        <v>46</v>
      </c>
      <c r="D29" s="23"/>
      <c r="E29" s="24">
        <v>249</v>
      </c>
      <c r="F29" s="25">
        <v>123</v>
      </c>
      <c r="G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4.25" customHeight="1">
      <c r="B30" s="18"/>
      <c r="C30" s="26" t="s">
        <v>47</v>
      </c>
      <c r="D30" s="27"/>
      <c r="E30" s="28">
        <f>SUM(E25+E28+E29)</f>
        <v>4849</v>
      </c>
      <c r="F30" s="29">
        <f>SUM(F25+F28+F29)</f>
        <v>4600</v>
      </c>
      <c r="G3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ht="13.5" customHeight="1">
      <c r="B31" s="30" t="s">
        <v>48</v>
      </c>
      <c r="C31" s="50"/>
      <c r="D31" s="51"/>
      <c r="E31" s="18"/>
      <c r="F31" s="52"/>
      <c r="G3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ht="10.5" customHeight="1">
      <c r="B32" s="18"/>
      <c r="C32" s="19" t="s">
        <v>49</v>
      </c>
      <c r="D32" s="23"/>
      <c r="E32" s="24">
        <v>0</v>
      </c>
      <c r="F32" s="25">
        <v>0</v>
      </c>
      <c r="G3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ht="10.5" customHeight="1">
      <c r="B33" s="18"/>
      <c r="C33" s="19" t="s">
        <v>50</v>
      </c>
      <c r="D33" s="23"/>
      <c r="E33" s="24">
        <v>0</v>
      </c>
      <c r="F33" s="25">
        <v>0</v>
      </c>
      <c r="G3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ht="10.5" customHeight="1">
      <c r="B34" s="18"/>
      <c r="C34" s="19" t="s">
        <v>51</v>
      </c>
      <c r="D34" s="23"/>
      <c r="E34" s="24">
        <v>10</v>
      </c>
      <c r="F34" s="25">
        <v>19</v>
      </c>
      <c r="G3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ht="15" customHeight="1">
      <c r="B35" s="18"/>
      <c r="C35" s="26" t="s">
        <v>52</v>
      </c>
      <c r="D35" s="27"/>
      <c r="E35" s="28">
        <f>SUM(E32:E34)</f>
        <v>10</v>
      </c>
      <c r="F35" s="29">
        <f>SUM(F32:F34)</f>
        <v>19</v>
      </c>
      <c r="G3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ht="12" customHeight="1">
      <c r="B36" s="30" t="s">
        <v>53</v>
      </c>
      <c r="C36" s="50"/>
      <c r="D36" s="51">
        <v>3</v>
      </c>
      <c r="E36" s="18"/>
      <c r="F36" s="52"/>
      <c r="G3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ht="10.5" customHeight="1">
      <c r="B37" s="18"/>
      <c r="C37" s="19" t="s">
        <v>54</v>
      </c>
      <c r="D37" s="23"/>
      <c r="E37" s="24">
        <v>915</v>
      </c>
      <c r="F37" s="25">
        <v>647</v>
      </c>
      <c r="G3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ht="10.5" customHeight="1">
      <c r="B38" s="18"/>
      <c r="C38" s="19" t="s">
        <v>55</v>
      </c>
      <c r="D38" s="23"/>
      <c r="E38" s="24">
        <v>603</v>
      </c>
      <c r="F38" s="25">
        <v>213</v>
      </c>
      <c r="G3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ht="10.5" customHeight="1">
      <c r="B39" s="18"/>
      <c r="C39" s="19" t="s">
        <v>56</v>
      </c>
      <c r="D39" s="23"/>
      <c r="E39" s="24">
        <v>0</v>
      </c>
      <c r="F39" s="25">
        <v>0</v>
      </c>
      <c r="G39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ht="10.5" customHeight="1">
      <c r="B40" s="18"/>
      <c r="C40" s="19" t="s">
        <v>57</v>
      </c>
      <c r="D40" s="23"/>
      <c r="E40" s="24">
        <v>11</v>
      </c>
      <c r="F40" s="25">
        <v>9</v>
      </c>
      <c r="G4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ht="15.75" customHeight="1" thickBot="1">
      <c r="B41" s="53"/>
      <c r="C41" s="54" t="s">
        <v>58</v>
      </c>
      <c r="D41" s="55"/>
      <c r="E41" s="35">
        <f>SUM(E37:E40)</f>
        <v>1529</v>
      </c>
      <c r="F41" s="56">
        <f>SUM(F37:F40)</f>
        <v>869</v>
      </c>
      <c r="G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ht="14.25" customHeight="1" thickBot="1">
      <c r="B42" s="57" t="s">
        <v>59</v>
      </c>
      <c r="C42" s="58"/>
      <c r="D42" s="41"/>
      <c r="E42" s="59">
        <f>SUM(E30+E35+E41)</f>
        <v>6388</v>
      </c>
      <c r="F42" s="60">
        <f>SUM(F30+F35+F41)</f>
        <v>5488</v>
      </c>
      <c r="G4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10.5" customHeight="1">
      <c r="B43" s="7"/>
      <c r="C43" s="7"/>
      <c r="D43" s="7"/>
      <c r="E43" s="7"/>
      <c r="F43" s="7"/>
      <c r="G4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0.5" customHeight="1">
      <c r="B44" s="61" t="s">
        <v>60</v>
      </c>
      <c r="C44" s="61"/>
      <c r="D44" s="7"/>
      <c r="E44" s="7"/>
      <c r="F44" s="7"/>
      <c r="G4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10.5" customHeight="1">
      <c r="B45" s="61" t="s">
        <v>61</v>
      </c>
      <c r="C45" s="62" t="s">
        <v>62</v>
      </c>
      <c r="D45" s="62"/>
      <c r="E45" s="62" t="s">
        <v>146</v>
      </c>
      <c r="F45" s="63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10.5" customHeight="1">
      <c r="B46" s="64"/>
      <c r="C46" s="65" t="s">
        <v>63</v>
      </c>
      <c r="D46" s="65"/>
      <c r="E46" s="161" t="s">
        <v>147</v>
      </c>
      <c r="F46" s="161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0.5" customHeight="1">
      <c r="B47"/>
      <c r="C47"/>
      <c r="D47"/>
      <c r="E47"/>
      <c r="F47"/>
      <c r="G4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0.5" customHeight="1">
      <c r="B48"/>
      <c r="C48"/>
      <c r="D48"/>
      <c r="E48"/>
      <c r="F48"/>
      <c r="G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0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0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0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0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0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0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0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0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0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0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0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0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0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0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0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0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0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0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0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0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0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0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0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0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0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0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0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0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0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0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0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0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0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0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0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0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0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0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0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0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0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0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0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0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0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0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0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0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0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0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0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10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10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10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10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0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10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10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10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10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10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10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10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10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10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10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10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0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0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0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0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0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10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ht="10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ht="10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ht="10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ht="10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ht="10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</sheetData>
  <sheetProtection password="C59A" sheet="1" formatCells="0" formatColumns="0" formatRows="0" insertColumns="0" insertRows="0" insertHyperlinks="0" deleteColumns="0" deleteRows="0" sort="0" autoFilter="0" pivotTables="0"/>
  <mergeCells count="5">
    <mergeCell ref="B2:F2"/>
    <mergeCell ref="B3:F3"/>
    <mergeCell ref="E4:F4"/>
    <mergeCell ref="E46:F46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zoomScale="120" zoomScaleNormal="120" zoomScalePageLayoutView="0" workbookViewId="0" topLeftCell="A13">
      <selection activeCell="H47" sqref="H46:H47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1:6" ht="14.25" customHeight="1">
      <c r="A2" s="61"/>
      <c r="B2" s="164" t="s">
        <v>118</v>
      </c>
      <c r="C2" s="164"/>
      <c r="D2" s="164"/>
      <c r="E2" s="164"/>
      <c r="F2" s="5"/>
    </row>
    <row r="3" spans="1:6" ht="13.5" customHeight="1">
      <c r="A3" s="61"/>
      <c r="B3" s="158" t="s">
        <v>64</v>
      </c>
      <c r="C3" s="158"/>
      <c r="D3" s="158"/>
      <c r="E3" s="158"/>
      <c r="F3" s="6"/>
    </row>
    <row r="4" spans="1:6" ht="14.25" customHeight="1">
      <c r="A4" s="61"/>
      <c r="B4" s="163" t="s">
        <v>145</v>
      </c>
      <c r="C4" s="163"/>
      <c r="D4" s="163"/>
      <c r="E4" s="163"/>
      <c r="F4" s="5"/>
    </row>
    <row r="5" spans="1:6" ht="10.5" customHeight="1" thickBot="1">
      <c r="A5" s="61"/>
      <c r="B5" s="8"/>
      <c r="C5" s="8"/>
      <c r="D5" s="160" t="s">
        <v>65</v>
      </c>
      <c r="E5" s="160"/>
      <c r="F5" s="5"/>
    </row>
    <row r="6" spans="1:6" ht="12" customHeight="1" thickBot="1">
      <c r="A6" s="61"/>
      <c r="B6" s="67"/>
      <c r="C6" s="165" t="s">
        <v>66</v>
      </c>
      <c r="D6" s="11">
        <v>40816</v>
      </c>
      <c r="E6" s="11">
        <v>40451</v>
      </c>
      <c r="F6" s="5"/>
    </row>
    <row r="7" spans="1:6" ht="12.75" customHeight="1" thickBot="1">
      <c r="A7" s="61"/>
      <c r="B7" s="28" t="s">
        <v>67</v>
      </c>
      <c r="C7" s="166"/>
      <c r="D7" s="68"/>
      <c r="E7" s="68"/>
      <c r="F7" s="5"/>
    </row>
    <row r="8" spans="1:6" ht="13.5" customHeight="1">
      <c r="A8" s="61"/>
      <c r="B8" s="24" t="s">
        <v>68</v>
      </c>
      <c r="C8" s="69">
        <v>7</v>
      </c>
      <c r="D8" s="70">
        <v>4706</v>
      </c>
      <c r="E8" s="70">
        <v>4341</v>
      </c>
      <c r="F8" s="5"/>
    </row>
    <row r="9" spans="1:6" ht="12" customHeight="1">
      <c r="A9" s="61"/>
      <c r="B9" s="24" t="s">
        <v>69</v>
      </c>
      <c r="C9" s="71"/>
      <c r="D9" s="72">
        <v>0</v>
      </c>
      <c r="E9" s="72">
        <v>0</v>
      </c>
      <c r="F9" s="5"/>
    </row>
    <row r="10" spans="1:6" ht="12.75" customHeight="1">
      <c r="A10" s="61"/>
      <c r="B10" s="28" t="s">
        <v>70</v>
      </c>
      <c r="C10" s="71"/>
      <c r="D10" s="73">
        <f>SUM(D8:D9)</f>
        <v>4706</v>
      </c>
      <c r="E10" s="73">
        <f>SUM(E8:E9)</f>
        <v>4341</v>
      </c>
      <c r="F10" s="5"/>
    </row>
    <row r="11" spans="1:6" ht="10.5" customHeight="1" hidden="1">
      <c r="A11" s="61"/>
      <c r="B11" s="35"/>
      <c r="C11" s="74"/>
      <c r="D11" s="75"/>
      <c r="E11" s="75"/>
      <c r="F11" s="5"/>
    </row>
    <row r="12" spans="1:6" ht="15" customHeight="1">
      <c r="A12" s="61"/>
      <c r="B12" s="35" t="s">
        <v>71</v>
      </c>
      <c r="C12" s="74">
        <v>5</v>
      </c>
      <c r="D12" s="76"/>
      <c r="E12" s="76"/>
      <c r="F12" s="5"/>
    </row>
    <row r="13" spans="1:6" ht="12.75" customHeight="1">
      <c r="A13" s="61"/>
      <c r="B13" s="167" t="s">
        <v>72</v>
      </c>
      <c r="C13" s="173"/>
      <c r="D13" s="169">
        <v>-114</v>
      </c>
      <c r="E13" s="171">
        <v>583</v>
      </c>
      <c r="F13" s="5"/>
    </row>
    <row r="14" spans="1:6" ht="3" customHeight="1">
      <c r="A14" s="61"/>
      <c r="B14" s="168"/>
      <c r="C14" s="174"/>
      <c r="D14" s="170"/>
      <c r="E14" s="172"/>
      <c r="F14" s="5"/>
    </row>
    <row r="15" spans="1:6" ht="10.5" customHeight="1">
      <c r="A15" s="61"/>
      <c r="B15" s="78" t="s">
        <v>73</v>
      </c>
      <c r="C15" s="69"/>
      <c r="D15" s="70">
        <v>153</v>
      </c>
      <c r="E15" s="70">
        <v>68</v>
      </c>
      <c r="F15" s="5"/>
    </row>
    <row r="16" spans="1:6" ht="10.5" customHeight="1">
      <c r="A16" s="61"/>
      <c r="B16" s="24" t="s">
        <v>74</v>
      </c>
      <c r="C16" s="71"/>
      <c r="D16" s="72">
        <v>2914</v>
      </c>
      <c r="E16" s="72">
        <v>2217</v>
      </c>
      <c r="F16" s="5"/>
    </row>
    <row r="17" spans="1:6" ht="10.5" customHeight="1">
      <c r="A17" s="61"/>
      <c r="B17" s="24" t="s">
        <v>75</v>
      </c>
      <c r="C17" s="71"/>
      <c r="D17" s="72">
        <v>277</v>
      </c>
      <c r="E17" s="72">
        <v>316</v>
      </c>
      <c r="F17" s="5"/>
    </row>
    <row r="18" spans="1:6" ht="10.5" customHeight="1">
      <c r="A18" s="61"/>
      <c r="B18" s="24" t="s">
        <v>76</v>
      </c>
      <c r="C18" s="71"/>
      <c r="D18" s="72">
        <v>154</v>
      </c>
      <c r="E18" s="72">
        <v>187</v>
      </c>
      <c r="F18" s="5"/>
    </row>
    <row r="19" spans="1:6" ht="10.5" customHeight="1">
      <c r="A19" s="61"/>
      <c r="B19" s="24" t="s">
        <v>77</v>
      </c>
      <c r="C19" s="71"/>
      <c r="D19" s="72">
        <v>767</v>
      </c>
      <c r="E19" s="72">
        <v>706</v>
      </c>
      <c r="F19" s="5"/>
    </row>
    <row r="20" spans="1:6" ht="10.5" customHeight="1">
      <c r="A20" s="61"/>
      <c r="B20" s="24" t="s">
        <v>78</v>
      </c>
      <c r="C20" s="71"/>
      <c r="D20" s="72">
        <v>243</v>
      </c>
      <c r="E20" s="72">
        <v>69</v>
      </c>
      <c r="F20" s="5"/>
    </row>
    <row r="21" spans="1:6" ht="10.5" customHeight="1" hidden="1">
      <c r="A21" s="61"/>
      <c r="B21" s="24" t="s">
        <v>16</v>
      </c>
      <c r="C21" s="69"/>
      <c r="D21" s="79">
        <v>0</v>
      </c>
      <c r="E21" s="79">
        <v>0</v>
      </c>
      <c r="F21" s="5"/>
    </row>
    <row r="22" spans="1:6" ht="10.5" customHeight="1">
      <c r="A22" s="61"/>
      <c r="B22" s="24" t="s">
        <v>79</v>
      </c>
      <c r="C22" s="69"/>
      <c r="D22" s="79"/>
      <c r="E22" s="79" t="s">
        <v>4</v>
      </c>
      <c r="F22" s="5"/>
    </row>
    <row r="23" spans="1:6" ht="12.75" customHeight="1">
      <c r="A23" s="61"/>
      <c r="B23" s="28" t="s">
        <v>80</v>
      </c>
      <c r="C23" s="71"/>
      <c r="D23" s="80">
        <f>SUM(D13:D21)</f>
        <v>4394</v>
      </c>
      <c r="E23" s="80">
        <f>SUM(E13:E22)</f>
        <v>4146</v>
      </c>
      <c r="F23" s="5"/>
    </row>
    <row r="24" spans="1:6" ht="10.5" customHeight="1" thickBot="1">
      <c r="A24" s="61"/>
      <c r="B24" s="53"/>
      <c r="C24" s="74"/>
      <c r="D24" s="76"/>
      <c r="E24" s="76"/>
      <c r="F24" s="5"/>
    </row>
    <row r="25" spans="1:6" ht="12.75" customHeight="1" thickBot="1">
      <c r="A25" s="61"/>
      <c r="B25" s="81" t="s">
        <v>81</v>
      </c>
      <c r="C25" s="82"/>
      <c r="D25" s="83">
        <f>SUM(D10-D23)</f>
        <v>312</v>
      </c>
      <c r="E25" s="83">
        <f>SUM(E10-E23)</f>
        <v>195</v>
      </c>
      <c r="F25" s="5"/>
    </row>
    <row r="26" spans="1:6" ht="10.5" customHeight="1" hidden="1">
      <c r="A26" s="61"/>
      <c r="B26" s="16"/>
      <c r="C26" s="69"/>
      <c r="D26" s="84"/>
      <c r="E26" s="84"/>
      <c r="F26" s="5"/>
    </row>
    <row r="27" spans="1:6" ht="15" customHeight="1">
      <c r="A27" s="61"/>
      <c r="B27" s="24" t="s">
        <v>82</v>
      </c>
      <c r="C27" s="71"/>
      <c r="D27" s="85">
        <v>-31</v>
      </c>
      <c r="E27" s="85">
        <v>-85</v>
      </c>
      <c r="F27" s="5"/>
    </row>
    <row r="28" spans="1:6" ht="10.5" customHeight="1" thickBot="1">
      <c r="A28" s="61"/>
      <c r="B28" s="24" t="s">
        <v>83</v>
      </c>
      <c r="C28" s="69">
        <v>8</v>
      </c>
      <c r="D28" s="86">
        <v>-4</v>
      </c>
      <c r="E28" s="86">
        <v>1</v>
      </c>
      <c r="F28" s="5"/>
    </row>
    <row r="29" spans="1:6" ht="10.5" customHeight="1" hidden="1">
      <c r="A29" s="61"/>
      <c r="B29" s="24"/>
      <c r="C29" s="69"/>
      <c r="D29" s="79"/>
      <c r="E29" s="79"/>
      <c r="F29" s="5"/>
    </row>
    <row r="30" spans="1:6" ht="10.5" customHeight="1" hidden="1">
      <c r="A30" s="61"/>
      <c r="B30" s="24" t="s">
        <v>17</v>
      </c>
      <c r="C30" s="71"/>
      <c r="D30" s="72">
        <v>0</v>
      </c>
      <c r="E30" s="72">
        <v>0</v>
      </c>
      <c r="F30" s="5"/>
    </row>
    <row r="31" spans="1:6" ht="10.5" customHeight="1" hidden="1" thickBot="1">
      <c r="A31" s="61"/>
      <c r="B31" s="53"/>
      <c r="C31" s="87"/>
      <c r="D31" s="88"/>
      <c r="E31" s="88"/>
      <c r="F31" s="5"/>
    </row>
    <row r="32" spans="1:6" ht="12.75" customHeight="1" thickBot="1">
      <c r="A32" s="61"/>
      <c r="B32" s="81" t="s">
        <v>84</v>
      </c>
      <c r="C32" s="82"/>
      <c r="D32" s="83">
        <f>SUM(D25+D27+D28+D30)</f>
        <v>277</v>
      </c>
      <c r="E32" s="83">
        <f>SUM(E25+E27+E28+E30)</f>
        <v>111</v>
      </c>
      <c r="F32" s="5"/>
    </row>
    <row r="33" spans="1:6" ht="10.5" customHeight="1">
      <c r="A33" s="61"/>
      <c r="B33" s="78" t="s">
        <v>85</v>
      </c>
      <c r="C33" s="69">
        <v>6</v>
      </c>
      <c r="D33" s="70">
        <v>28</v>
      </c>
      <c r="E33" s="70">
        <v>11</v>
      </c>
      <c r="F33" s="5"/>
    </row>
    <row r="34" spans="1:6" ht="11.25" customHeight="1" hidden="1">
      <c r="A34" s="61"/>
      <c r="B34" s="24" t="s">
        <v>18</v>
      </c>
      <c r="C34" s="71"/>
      <c r="D34" s="72">
        <v>0</v>
      </c>
      <c r="E34" s="72">
        <v>0</v>
      </c>
      <c r="F34" s="5"/>
    </row>
    <row r="35" spans="1:6" ht="12.75" customHeight="1" thickBot="1">
      <c r="A35" s="61"/>
      <c r="B35" s="77" t="s">
        <v>86</v>
      </c>
      <c r="C35" s="74"/>
      <c r="D35" s="89">
        <v>28</v>
      </c>
      <c r="E35" s="89">
        <v>11</v>
      </c>
      <c r="F35" s="5"/>
    </row>
    <row r="36" spans="1:6" ht="13.5" customHeight="1" thickBot="1">
      <c r="A36" s="61"/>
      <c r="B36" s="81" t="s">
        <v>87</v>
      </c>
      <c r="C36" s="82"/>
      <c r="D36" s="90">
        <f>SUM(D32-D35)</f>
        <v>249</v>
      </c>
      <c r="E36" s="90">
        <f>SUM(E32-E35)</f>
        <v>100</v>
      </c>
      <c r="F36" s="5"/>
    </row>
    <row r="37" spans="1:6" ht="11.25" customHeight="1">
      <c r="A37" s="61"/>
      <c r="B37" s="16"/>
      <c r="C37" s="69"/>
      <c r="D37" s="91"/>
      <c r="E37" s="91"/>
      <c r="F37" s="5"/>
    </row>
    <row r="38" spans="1:6" ht="14.25" customHeight="1" hidden="1">
      <c r="A38" s="61"/>
      <c r="B38" s="24" t="s">
        <v>19</v>
      </c>
      <c r="C38" s="71"/>
      <c r="D38" s="72">
        <v>0</v>
      </c>
      <c r="E38" s="72">
        <v>0</v>
      </c>
      <c r="F38" s="5"/>
    </row>
    <row r="39" spans="1:6" ht="10.5" customHeight="1" thickBot="1">
      <c r="A39" s="61"/>
      <c r="B39" s="53"/>
      <c r="C39" s="74"/>
      <c r="D39" s="92"/>
      <c r="E39" s="92"/>
      <c r="F39" s="5"/>
    </row>
    <row r="40" spans="1:6" ht="12" customHeight="1" thickBot="1">
      <c r="A40" s="61"/>
      <c r="B40" s="57" t="s">
        <v>88</v>
      </c>
      <c r="C40" s="82"/>
      <c r="D40" s="90">
        <f>SUM(D36)</f>
        <v>249</v>
      </c>
      <c r="E40" s="90">
        <f>SUM(E36)</f>
        <v>100</v>
      </c>
      <c r="F40" s="5"/>
    </row>
    <row r="41" spans="1:6" ht="10.5" customHeight="1" hidden="1">
      <c r="A41" s="61"/>
      <c r="B41" s="78" t="s">
        <v>20</v>
      </c>
      <c r="C41" s="69"/>
      <c r="D41" s="70">
        <v>0</v>
      </c>
      <c r="E41" s="70">
        <v>0</v>
      </c>
      <c r="F41" s="5"/>
    </row>
    <row r="42" spans="1:6" ht="14.25" customHeight="1" thickBot="1">
      <c r="A42" s="61"/>
      <c r="B42" s="53"/>
      <c r="C42" s="74"/>
      <c r="D42" s="92"/>
      <c r="E42" s="92"/>
      <c r="F42" s="5"/>
    </row>
    <row r="43" spans="1:6" ht="12.75" customHeight="1" thickBot="1">
      <c r="A43" s="61"/>
      <c r="B43" s="81" t="s">
        <v>89</v>
      </c>
      <c r="C43" s="82"/>
      <c r="D43" s="90">
        <f>SUM(D40+D41)</f>
        <v>249</v>
      </c>
      <c r="E43" s="90">
        <f>SUM(E40+E41)</f>
        <v>100</v>
      </c>
      <c r="F43" s="5"/>
    </row>
    <row r="44" spans="1:6" ht="10.5" customHeight="1">
      <c r="A44" s="61"/>
      <c r="B44" s="93"/>
      <c r="C44" s="93"/>
      <c r="D44" s="94"/>
      <c r="E44" s="94"/>
      <c r="F44" s="5"/>
    </row>
    <row r="45" spans="1:6" ht="13.5" customHeight="1">
      <c r="A45" s="61"/>
      <c r="B45" s="61" t="s">
        <v>60</v>
      </c>
      <c r="C45" s="7"/>
      <c r="D45" s="7"/>
      <c r="E45" s="7"/>
      <c r="F45" s="5"/>
    </row>
    <row r="46" spans="1:6" ht="13.5" customHeight="1">
      <c r="A46" s="61"/>
      <c r="B46" s="66" t="s">
        <v>62</v>
      </c>
      <c r="C46" s="61"/>
      <c r="D46" s="62" t="s">
        <v>146</v>
      </c>
      <c r="E46" s="62"/>
      <c r="F46" s="4"/>
    </row>
    <row r="47" spans="1:6" ht="10.5" customHeight="1">
      <c r="A47" s="61"/>
      <c r="B47" s="96" t="s">
        <v>90</v>
      </c>
      <c r="C47" s="64"/>
      <c r="D47" s="161" t="s">
        <v>148</v>
      </c>
      <c r="E47" s="161"/>
      <c r="F47" s="4"/>
    </row>
    <row r="48" spans="1:6" ht="10.5" customHeight="1">
      <c r="A48" s="61"/>
      <c r="B48" s="7"/>
      <c r="C48" s="7"/>
      <c r="D48" s="7"/>
      <c r="E48" s="7"/>
      <c r="F48" s="5"/>
    </row>
    <row r="49" spans="1:6" ht="10.5" customHeight="1">
      <c r="A49" s="61"/>
      <c r="B49" s="7"/>
      <c r="C49" s="7"/>
      <c r="D49" s="7"/>
      <c r="E49" s="7"/>
      <c r="F49" s="5"/>
    </row>
  </sheetData>
  <sheetProtection password="C59A" sheet="1" formatCells="0" formatColumns="0" formatRows="0" insertColumns="0" insertRows="0" insertHyperlinks="0" deleteColumns="0" deleteRows="0" sort="0" autoFilter="0" pivotTables="0"/>
  <mergeCells count="10">
    <mergeCell ref="D47:E47"/>
    <mergeCell ref="B4:E4"/>
    <mergeCell ref="B2:E2"/>
    <mergeCell ref="B3:E3"/>
    <mergeCell ref="D5:E5"/>
    <mergeCell ref="C6:C7"/>
    <mergeCell ref="B13:B14"/>
    <mergeCell ref="D13:D14"/>
    <mergeCell ref="E13:E14"/>
    <mergeCell ref="C13:C14"/>
  </mergeCells>
  <printOptions horizontalCentered="1" verticalCentered="1"/>
  <pageMargins left="0.5905511811023623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120" zoomScaleNormal="120" zoomScalePageLayoutView="0" workbookViewId="0" topLeftCell="A7">
      <selection activeCell="L46" sqref="L46"/>
    </sheetView>
  </sheetViews>
  <sheetFormatPr defaultColWidth="9.140625" defaultRowHeight="10.5" customHeight="1"/>
  <cols>
    <col min="1" max="1" width="46.7109375" style="2" customWidth="1"/>
    <col min="2" max="2" width="7.140625" style="2" hidden="1" customWidth="1"/>
    <col min="3" max="3" width="9.7109375" style="2" hidden="1" customWidth="1"/>
    <col min="4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1" spans="1:10" ht="14.25">
      <c r="A1" s="178" t="s">
        <v>118</v>
      </c>
      <c r="B1" s="178"/>
      <c r="C1" s="178"/>
      <c r="D1" s="178"/>
      <c r="E1" s="178"/>
      <c r="F1" s="178"/>
      <c r="G1" s="178"/>
      <c r="H1" s="200"/>
      <c r="I1" s="200"/>
      <c r="J1" s="200"/>
    </row>
    <row r="2" spans="1:10" ht="14.25">
      <c r="A2" s="178" t="s">
        <v>91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.75">
      <c r="A3" s="179" t="s">
        <v>145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0.5" customHeight="1" thickBot="1">
      <c r="A4" s="97"/>
      <c r="B4" s="97"/>
      <c r="C4" s="97"/>
      <c r="D4" s="97"/>
      <c r="E4" s="97"/>
      <c r="F4" s="97"/>
      <c r="G4" s="97"/>
      <c r="H4" s="97"/>
      <c r="I4" s="198" t="s">
        <v>65</v>
      </c>
      <c r="J4" s="198"/>
    </row>
    <row r="5" spans="1:10" ht="10.5" customHeight="1" thickBot="1">
      <c r="A5" s="205" t="s">
        <v>93</v>
      </c>
      <c r="B5" s="206"/>
      <c r="C5" s="206"/>
      <c r="D5" s="98" t="s">
        <v>66</v>
      </c>
      <c r="E5" s="199" t="s">
        <v>92</v>
      </c>
      <c r="F5" s="199"/>
      <c r="G5" s="199"/>
      <c r="H5" s="199" t="s">
        <v>95</v>
      </c>
      <c r="I5" s="199"/>
      <c r="J5" s="209"/>
    </row>
    <row r="6" spans="1:10" ht="10.5" customHeight="1">
      <c r="A6" s="207"/>
      <c r="B6" s="208"/>
      <c r="C6" s="208"/>
      <c r="D6" s="99"/>
      <c r="E6" s="100" t="s">
        <v>96</v>
      </c>
      <c r="F6" s="100" t="s">
        <v>97</v>
      </c>
      <c r="G6" s="100" t="s">
        <v>98</v>
      </c>
      <c r="H6" s="100" t="s">
        <v>96</v>
      </c>
      <c r="I6" s="100" t="s">
        <v>97</v>
      </c>
      <c r="J6" s="101" t="s">
        <v>98</v>
      </c>
    </row>
    <row r="7" spans="1:10" ht="10.5" customHeight="1">
      <c r="A7" s="102" t="s">
        <v>94</v>
      </c>
      <c r="B7" s="103"/>
      <c r="C7" s="103"/>
      <c r="D7" s="104">
        <v>4</v>
      </c>
      <c r="E7" s="105"/>
      <c r="F7" s="105"/>
      <c r="G7" s="105"/>
      <c r="H7" s="105"/>
      <c r="I7" s="105"/>
      <c r="J7" s="106"/>
    </row>
    <row r="8" spans="1:10" ht="10.5" customHeight="1">
      <c r="A8" s="107" t="s">
        <v>99</v>
      </c>
      <c r="B8" s="108"/>
      <c r="C8" s="108"/>
      <c r="D8" s="109"/>
      <c r="E8" s="110">
        <v>4125</v>
      </c>
      <c r="F8" s="110">
        <v>4073</v>
      </c>
      <c r="G8" s="110">
        <v>52</v>
      </c>
      <c r="H8" s="111">
        <v>3937</v>
      </c>
      <c r="I8" s="111">
        <v>2714</v>
      </c>
      <c r="J8" s="111">
        <v>1223</v>
      </c>
    </row>
    <row r="9" spans="1:10" ht="10.5" customHeight="1" hidden="1">
      <c r="A9" s="196" t="s">
        <v>5</v>
      </c>
      <c r="B9" s="108"/>
      <c r="C9" s="108"/>
      <c r="D9" s="109"/>
      <c r="E9" s="201"/>
      <c r="F9" s="201"/>
      <c r="G9" s="201"/>
      <c r="H9" s="203">
        <v>0</v>
      </c>
      <c r="I9" s="203">
        <v>0</v>
      </c>
      <c r="J9" s="203">
        <v>0</v>
      </c>
    </row>
    <row r="10" spans="1:10" ht="10.5" customHeight="1" hidden="1">
      <c r="A10" s="197"/>
      <c r="B10" s="108"/>
      <c r="C10" s="108"/>
      <c r="D10" s="109"/>
      <c r="E10" s="202"/>
      <c r="F10" s="202"/>
      <c r="G10" s="202"/>
      <c r="H10" s="204"/>
      <c r="I10" s="204"/>
      <c r="J10" s="204"/>
    </row>
    <row r="11" spans="1:10" ht="10.5" customHeight="1">
      <c r="A11" s="107" t="s">
        <v>100</v>
      </c>
      <c r="B11" s="108"/>
      <c r="C11" s="108"/>
      <c r="D11" s="109"/>
      <c r="E11" s="110">
        <v>0</v>
      </c>
      <c r="F11" s="115">
        <v>280</v>
      </c>
      <c r="G11" s="115">
        <f>SUM(E11-F11)</f>
        <v>-280</v>
      </c>
      <c r="H11" s="111">
        <v>3</v>
      </c>
      <c r="I11" s="116">
        <v>745</v>
      </c>
      <c r="J11" s="116">
        <f>SUM(H11-I11)</f>
        <v>-742</v>
      </c>
    </row>
    <row r="12" spans="1:10" ht="10.5" customHeight="1">
      <c r="A12" s="193" t="s">
        <v>101</v>
      </c>
      <c r="B12" s="108"/>
      <c r="C12" s="108"/>
      <c r="D12" s="109"/>
      <c r="E12" s="192">
        <v>0</v>
      </c>
      <c r="F12" s="192">
        <v>225</v>
      </c>
      <c r="G12" s="175">
        <f>SUM(E12-F12)</f>
        <v>-225</v>
      </c>
      <c r="H12" s="175">
        <v>0</v>
      </c>
      <c r="I12" s="175">
        <v>0</v>
      </c>
      <c r="J12" s="175">
        <f>SUM(H12-I12)</f>
        <v>0</v>
      </c>
    </row>
    <row r="13" spans="1:10" ht="10.5" customHeight="1">
      <c r="A13" s="197"/>
      <c r="B13" s="108"/>
      <c r="C13" s="108"/>
      <c r="D13" s="109"/>
      <c r="E13" s="194"/>
      <c r="F13" s="194"/>
      <c r="G13" s="177"/>
      <c r="H13" s="177"/>
      <c r="I13" s="177"/>
      <c r="J13" s="177"/>
    </row>
    <row r="14" spans="1:10" ht="10.5" customHeight="1">
      <c r="A14" s="193" t="s">
        <v>102</v>
      </c>
      <c r="B14" s="108"/>
      <c r="C14" s="108"/>
      <c r="D14" s="109"/>
      <c r="E14" s="192">
        <v>0</v>
      </c>
      <c r="F14" s="192">
        <v>2</v>
      </c>
      <c r="G14" s="175">
        <f>SUM(E14-F14)</f>
        <v>-2</v>
      </c>
      <c r="H14" s="175">
        <v>0</v>
      </c>
      <c r="I14" s="175">
        <v>0</v>
      </c>
      <c r="J14" s="175">
        <f>SUM(H14-I14)</f>
        <v>0</v>
      </c>
    </row>
    <row r="15" spans="1:10" ht="10.5" customHeight="1">
      <c r="A15" s="181"/>
      <c r="B15" s="108"/>
      <c r="C15" s="108"/>
      <c r="D15" s="109"/>
      <c r="E15" s="194"/>
      <c r="F15" s="194"/>
      <c r="G15" s="177"/>
      <c r="H15" s="177"/>
      <c r="I15" s="177"/>
      <c r="J15" s="177"/>
    </row>
    <row r="16" spans="1:10" ht="10.5" customHeight="1">
      <c r="A16" s="107" t="s">
        <v>103</v>
      </c>
      <c r="B16" s="108"/>
      <c r="C16" s="108"/>
      <c r="D16" s="109"/>
      <c r="E16" s="110">
        <v>0</v>
      </c>
      <c r="F16" s="110">
        <v>22</v>
      </c>
      <c r="G16" s="110">
        <f>SUM(E16-F16)</f>
        <v>-22</v>
      </c>
      <c r="H16" s="111">
        <v>0</v>
      </c>
      <c r="I16" s="111">
        <v>0</v>
      </c>
      <c r="J16" s="111">
        <f>SUM(H16-I16)</f>
        <v>0</v>
      </c>
    </row>
    <row r="17" spans="1:10" ht="10.5" customHeight="1" hidden="1">
      <c r="A17" s="112" t="s">
        <v>7</v>
      </c>
      <c r="B17" s="108"/>
      <c r="C17" s="108"/>
      <c r="D17" s="109"/>
      <c r="E17" s="110"/>
      <c r="F17" s="110"/>
      <c r="G17" s="110">
        <f>SUM(E17-F17)</f>
        <v>0</v>
      </c>
      <c r="H17" s="111">
        <v>0</v>
      </c>
      <c r="I17" s="111">
        <v>0</v>
      </c>
      <c r="J17" s="111">
        <f>SUM(H17-I17)</f>
        <v>0</v>
      </c>
    </row>
    <row r="18" spans="1:10" ht="10.5" customHeight="1">
      <c r="A18" s="112" t="s">
        <v>104</v>
      </c>
      <c r="B18" s="108"/>
      <c r="C18" s="108"/>
      <c r="D18" s="109"/>
      <c r="E18" s="110">
        <v>103</v>
      </c>
      <c r="F18" s="110">
        <v>0</v>
      </c>
      <c r="G18" s="110">
        <f>SUM(E18-F18)</f>
        <v>103</v>
      </c>
      <c r="H18" s="111">
        <v>4</v>
      </c>
      <c r="I18" s="111">
        <v>50</v>
      </c>
      <c r="J18" s="111">
        <f>SUM(H18-I18)</f>
        <v>-46</v>
      </c>
    </row>
    <row r="19" spans="1:10" ht="10.5" customHeight="1">
      <c r="A19" s="120" t="s">
        <v>105</v>
      </c>
      <c r="B19" s="103"/>
      <c r="C19" s="103"/>
      <c r="D19" s="104"/>
      <c r="E19" s="121">
        <f aca="true" t="shared" si="0" ref="E19:J19">SUM(E8:E18)</f>
        <v>4228</v>
      </c>
      <c r="F19" s="121">
        <f t="shared" si="0"/>
        <v>4602</v>
      </c>
      <c r="G19" s="121">
        <f t="shared" si="0"/>
        <v>-374</v>
      </c>
      <c r="H19" s="122">
        <f t="shared" si="0"/>
        <v>3944</v>
      </c>
      <c r="I19" s="122">
        <v>3509</v>
      </c>
      <c r="J19" s="123">
        <f t="shared" si="0"/>
        <v>435</v>
      </c>
    </row>
    <row r="20" spans="1:10" ht="10.5" customHeight="1">
      <c r="A20" s="120" t="s">
        <v>106</v>
      </c>
      <c r="B20" s="103"/>
      <c r="C20" s="103"/>
      <c r="D20" s="104"/>
      <c r="E20" s="110"/>
      <c r="F20" s="110"/>
      <c r="G20" s="110"/>
      <c r="H20" s="111"/>
      <c r="I20" s="111"/>
      <c r="J20" s="124"/>
    </row>
    <row r="21" spans="1:10" ht="10.5" customHeight="1">
      <c r="A21" s="107" t="s">
        <v>107</v>
      </c>
      <c r="B21" s="108"/>
      <c r="C21" s="108"/>
      <c r="D21" s="109"/>
      <c r="E21" s="110">
        <v>80</v>
      </c>
      <c r="F21" s="110">
        <v>20</v>
      </c>
      <c r="G21" s="110">
        <f>SUM(E21-F21)</f>
        <v>60</v>
      </c>
      <c r="H21" s="111">
        <v>1</v>
      </c>
      <c r="I21" s="111">
        <v>16</v>
      </c>
      <c r="J21" s="111">
        <f>SUM(H21-I21)</f>
        <v>-15</v>
      </c>
    </row>
    <row r="22" spans="1:10" ht="10.5" customHeight="1" hidden="1">
      <c r="A22" s="193" t="s">
        <v>8</v>
      </c>
      <c r="B22" s="108"/>
      <c r="C22" s="108"/>
      <c r="D22" s="109"/>
      <c r="E22" s="192">
        <v>0</v>
      </c>
      <c r="F22" s="192">
        <v>0</v>
      </c>
      <c r="G22" s="192">
        <v>0</v>
      </c>
      <c r="H22" s="175">
        <v>0</v>
      </c>
      <c r="I22" s="175">
        <v>0</v>
      </c>
      <c r="J22" s="176">
        <v>0</v>
      </c>
    </row>
    <row r="23" spans="1:10" ht="10.5" customHeight="1" hidden="1">
      <c r="A23" s="181"/>
      <c r="B23" s="108"/>
      <c r="C23" s="108"/>
      <c r="D23" s="109"/>
      <c r="E23" s="194"/>
      <c r="F23" s="194"/>
      <c r="G23" s="194"/>
      <c r="H23" s="177"/>
      <c r="I23" s="177"/>
      <c r="J23" s="195"/>
    </row>
    <row r="24" spans="1:10" ht="10.5" customHeight="1" hidden="1">
      <c r="A24" s="196" t="s">
        <v>9</v>
      </c>
      <c r="B24" s="108"/>
      <c r="C24" s="108"/>
      <c r="D24" s="109"/>
      <c r="E24" s="192">
        <v>0</v>
      </c>
      <c r="F24" s="192">
        <v>0</v>
      </c>
      <c r="G24" s="192">
        <v>0</v>
      </c>
      <c r="H24" s="175">
        <v>0</v>
      </c>
      <c r="I24" s="175">
        <v>0</v>
      </c>
      <c r="J24" s="176">
        <v>0</v>
      </c>
    </row>
    <row r="25" spans="1:10" ht="10.5" customHeight="1" hidden="1">
      <c r="A25" s="197"/>
      <c r="B25" s="108"/>
      <c r="C25" s="108"/>
      <c r="D25" s="109"/>
      <c r="E25" s="194"/>
      <c r="F25" s="194"/>
      <c r="G25" s="194"/>
      <c r="H25" s="177"/>
      <c r="I25" s="177"/>
      <c r="J25" s="195"/>
    </row>
    <row r="26" spans="1:10" ht="10.5" customHeight="1" hidden="1">
      <c r="A26" s="117" t="s">
        <v>10</v>
      </c>
      <c r="B26" s="108"/>
      <c r="C26" s="108"/>
      <c r="D26" s="109"/>
      <c r="E26" s="110">
        <v>0</v>
      </c>
      <c r="F26" s="110">
        <v>0</v>
      </c>
      <c r="G26" s="110">
        <v>0</v>
      </c>
      <c r="H26" s="111">
        <v>0</v>
      </c>
      <c r="I26" s="111">
        <v>0</v>
      </c>
      <c r="J26" s="124">
        <v>0</v>
      </c>
    </row>
    <row r="27" spans="1:10" ht="10.5" customHeight="1" hidden="1">
      <c r="A27" s="193" t="s">
        <v>6</v>
      </c>
      <c r="B27" s="108"/>
      <c r="C27" s="108"/>
      <c r="D27" s="109"/>
      <c r="E27" s="192">
        <v>0</v>
      </c>
      <c r="F27" s="192">
        <v>0</v>
      </c>
      <c r="G27" s="192">
        <v>0</v>
      </c>
      <c r="H27" s="175">
        <v>0</v>
      </c>
      <c r="I27" s="175">
        <v>0</v>
      </c>
      <c r="J27" s="176">
        <v>0</v>
      </c>
    </row>
    <row r="28" spans="1:10" ht="10.5" customHeight="1" hidden="1">
      <c r="A28" s="181"/>
      <c r="B28" s="108"/>
      <c r="C28" s="108"/>
      <c r="D28" s="109"/>
      <c r="E28" s="194"/>
      <c r="F28" s="194"/>
      <c r="G28" s="194"/>
      <c r="H28" s="177"/>
      <c r="I28" s="177"/>
      <c r="J28" s="195"/>
    </row>
    <row r="29" spans="1:10" ht="10.5" customHeight="1" hidden="1">
      <c r="A29" s="107" t="s">
        <v>11</v>
      </c>
      <c r="B29" s="108"/>
      <c r="C29" s="108"/>
      <c r="D29" s="109"/>
      <c r="E29" s="110">
        <v>0</v>
      </c>
      <c r="F29" s="110">
        <v>0</v>
      </c>
      <c r="G29" s="110">
        <f>SUM(E29-F29)</f>
        <v>0</v>
      </c>
      <c r="H29" s="111"/>
      <c r="I29" s="111">
        <v>0</v>
      </c>
      <c r="J29" s="124">
        <f>SUM(H29-I29)</f>
        <v>0</v>
      </c>
    </row>
    <row r="30" spans="1:10" ht="10.5" customHeight="1">
      <c r="A30" s="120" t="s">
        <v>108</v>
      </c>
      <c r="B30" s="103"/>
      <c r="C30" s="103"/>
      <c r="D30" s="104"/>
      <c r="E30" s="121">
        <v>80</v>
      </c>
      <c r="F30" s="121">
        <v>20</v>
      </c>
      <c r="G30" s="121">
        <f>SUM(G21:G29)</f>
        <v>60</v>
      </c>
      <c r="H30" s="122">
        <v>1</v>
      </c>
      <c r="I30" s="122">
        <f>SUM(I21:I29)</f>
        <v>16</v>
      </c>
      <c r="J30" s="123">
        <f>SUM(J21:J29)</f>
        <v>-15</v>
      </c>
    </row>
    <row r="31" spans="1:10" ht="10.5" customHeight="1">
      <c r="A31" s="120" t="s">
        <v>109</v>
      </c>
      <c r="B31" s="103"/>
      <c r="C31" s="103"/>
      <c r="D31" s="104"/>
      <c r="E31" s="110"/>
      <c r="F31" s="110"/>
      <c r="G31" s="110"/>
      <c r="H31" s="111"/>
      <c r="I31" s="111"/>
      <c r="J31" s="124"/>
    </row>
    <row r="32" spans="1:10" ht="10.5" customHeight="1" hidden="1">
      <c r="A32" s="193" t="s">
        <v>12</v>
      </c>
      <c r="B32" s="108"/>
      <c r="C32" s="108"/>
      <c r="D32" s="109"/>
      <c r="E32" s="192">
        <v>0</v>
      </c>
      <c r="F32" s="192">
        <v>0</v>
      </c>
      <c r="G32" s="192">
        <v>0</v>
      </c>
      <c r="H32" s="175">
        <v>0</v>
      </c>
      <c r="I32" s="175">
        <v>0</v>
      </c>
      <c r="J32" s="176">
        <v>0</v>
      </c>
    </row>
    <row r="33" spans="1:10" ht="10.5" customHeight="1" hidden="1">
      <c r="A33" s="181"/>
      <c r="B33" s="108"/>
      <c r="C33" s="108"/>
      <c r="D33" s="109"/>
      <c r="E33" s="194"/>
      <c r="F33" s="192"/>
      <c r="G33" s="192"/>
      <c r="H33" s="175"/>
      <c r="I33" s="175"/>
      <c r="J33" s="176"/>
    </row>
    <row r="34" spans="1:10" ht="10.5" customHeight="1" hidden="1">
      <c r="A34" s="193" t="s">
        <v>13</v>
      </c>
      <c r="B34" s="108"/>
      <c r="C34" s="108"/>
      <c r="D34" s="109"/>
      <c r="E34" s="192">
        <v>0</v>
      </c>
      <c r="F34" s="192">
        <v>0</v>
      </c>
      <c r="G34" s="192">
        <v>0</v>
      </c>
      <c r="H34" s="175">
        <v>0</v>
      </c>
      <c r="I34" s="175">
        <v>0</v>
      </c>
      <c r="J34" s="176">
        <v>0</v>
      </c>
    </row>
    <row r="35" spans="1:10" ht="10.5" customHeight="1" hidden="1">
      <c r="A35" s="181"/>
      <c r="B35" s="108"/>
      <c r="C35" s="108"/>
      <c r="D35" s="109"/>
      <c r="E35" s="194"/>
      <c r="F35" s="192"/>
      <c r="G35" s="192"/>
      <c r="H35" s="175"/>
      <c r="I35" s="175"/>
      <c r="J35" s="176"/>
    </row>
    <row r="36" spans="1:10" ht="10.5" customHeight="1">
      <c r="A36" s="193" t="s">
        <v>110</v>
      </c>
      <c r="B36" s="213"/>
      <c r="C36" s="213"/>
      <c r="D36" s="125"/>
      <c r="E36" s="118">
        <v>1000</v>
      </c>
      <c r="F36" s="118">
        <v>630</v>
      </c>
      <c r="G36" s="113">
        <f>SUM(E36-F36)</f>
        <v>370</v>
      </c>
      <c r="H36" s="119">
        <v>0</v>
      </c>
      <c r="I36" s="119">
        <v>474</v>
      </c>
      <c r="J36" s="114">
        <f>SUM(H36-I36)</f>
        <v>-474</v>
      </c>
    </row>
    <row r="37" spans="1:10" ht="10.5" customHeight="1">
      <c r="A37" s="193" t="s">
        <v>101</v>
      </c>
      <c r="B37" s="108"/>
      <c r="C37" s="108"/>
      <c r="D37" s="109"/>
      <c r="E37" s="192">
        <v>0</v>
      </c>
      <c r="F37" s="192">
        <v>0</v>
      </c>
      <c r="G37" s="175">
        <f>SUM(E37-F37)</f>
        <v>0</v>
      </c>
      <c r="H37" s="175">
        <v>0</v>
      </c>
      <c r="I37" s="175">
        <v>0</v>
      </c>
      <c r="J37" s="175">
        <f>SUM(H37-I37)</f>
        <v>0</v>
      </c>
    </row>
    <row r="38" spans="1:10" ht="10.5" customHeight="1">
      <c r="A38" s="181"/>
      <c r="B38" s="108"/>
      <c r="C38" s="108"/>
      <c r="D38" s="109"/>
      <c r="E38" s="194"/>
      <c r="F38" s="194"/>
      <c r="G38" s="177"/>
      <c r="H38" s="177"/>
      <c r="I38" s="177"/>
      <c r="J38" s="177"/>
    </row>
    <row r="39" spans="1:10" ht="10.5" customHeight="1">
      <c r="A39" s="107" t="s">
        <v>111</v>
      </c>
      <c r="B39" s="108"/>
      <c r="C39" s="108"/>
      <c r="D39" s="109"/>
      <c r="E39" s="110">
        <v>0</v>
      </c>
      <c r="F39" s="110">
        <v>1</v>
      </c>
      <c r="G39" s="110">
        <f>SUM(E39-F39)</f>
        <v>-1</v>
      </c>
      <c r="H39" s="111">
        <v>1</v>
      </c>
      <c r="I39" s="111">
        <v>9</v>
      </c>
      <c r="J39" s="111">
        <f>SUM(H39-I39)</f>
        <v>-8</v>
      </c>
    </row>
    <row r="40" spans="1:10" ht="10.5" customHeight="1" hidden="1">
      <c r="A40" s="193" t="s">
        <v>14</v>
      </c>
      <c r="B40" s="108"/>
      <c r="C40" s="108"/>
      <c r="D40" s="109"/>
      <c r="E40" s="188"/>
      <c r="F40" s="188"/>
      <c r="G40" s="188"/>
      <c r="H40" s="184">
        <v>0</v>
      </c>
      <c r="I40" s="184">
        <v>0</v>
      </c>
      <c r="J40" s="184">
        <v>0</v>
      </c>
    </row>
    <row r="41" spans="1:10" ht="10.5" customHeight="1" hidden="1">
      <c r="A41" s="181"/>
      <c r="B41" s="108"/>
      <c r="C41" s="108"/>
      <c r="D41" s="109"/>
      <c r="E41" s="189"/>
      <c r="F41" s="189"/>
      <c r="G41" s="189"/>
      <c r="H41" s="185"/>
      <c r="I41" s="185"/>
      <c r="J41" s="185"/>
    </row>
    <row r="42" spans="1:10" ht="10.5" customHeight="1">
      <c r="A42" s="107" t="s">
        <v>112</v>
      </c>
      <c r="B42" s="108"/>
      <c r="C42" s="108"/>
      <c r="D42" s="109"/>
      <c r="E42" s="110">
        <v>0</v>
      </c>
      <c r="F42" s="110">
        <v>11</v>
      </c>
      <c r="G42" s="110">
        <f>SUM(E42-F42)</f>
        <v>-11</v>
      </c>
      <c r="H42" s="111">
        <v>0</v>
      </c>
      <c r="I42" s="111">
        <v>11</v>
      </c>
      <c r="J42" s="111">
        <f>SUM(H42-I42)</f>
        <v>-11</v>
      </c>
    </row>
    <row r="43" spans="1:10" ht="10.5" customHeight="1">
      <c r="A43" s="120" t="s">
        <v>113</v>
      </c>
      <c r="B43" s="103"/>
      <c r="C43" s="108"/>
      <c r="D43" s="109"/>
      <c r="E43" s="121">
        <f>SUM(E32:E42)</f>
        <v>1000</v>
      </c>
      <c r="F43" s="121">
        <f>SUM(F32:F42)</f>
        <v>642</v>
      </c>
      <c r="G43" s="121">
        <f>SUM(G32:G42)</f>
        <v>358</v>
      </c>
      <c r="H43" s="122">
        <f>SUM(H32:H42)</f>
        <v>1</v>
      </c>
      <c r="I43" s="122">
        <v>494</v>
      </c>
      <c r="J43" s="123">
        <f>SUM(H43-I43)</f>
        <v>-493</v>
      </c>
    </row>
    <row r="44" spans="1:10" ht="10.5" customHeight="1">
      <c r="A44" s="180" t="s">
        <v>114</v>
      </c>
      <c r="B44" s="103"/>
      <c r="C44" s="108"/>
      <c r="D44" s="109"/>
      <c r="E44" s="182">
        <f aca="true" t="shared" si="1" ref="E44:J44">SUM(E19+E30+E43)</f>
        <v>5308</v>
      </c>
      <c r="F44" s="182">
        <f t="shared" si="1"/>
        <v>5264</v>
      </c>
      <c r="G44" s="182">
        <f t="shared" si="1"/>
        <v>44</v>
      </c>
      <c r="H44" s="190">
        <f t="shared" si="1"/>
        <v>3946</v>
      </c>
      <c r="I44" s="190">
        <f t="shared" si="1"/>
        <v>4019</v>
      </c>
      <c r="J44" s="186">
        <f t="shared" si="1"/>
        <v>-73</v>
      </c>
    </row>
    <row r="45" spans="1:10" ht="10.5" customHeight="1">
      <c r="A45" s="181"/>
      <c r="B45" s="103"/>
      <c r="C45" s="108"/>
      <c r="D45" s="109"/>
      <c r="E45" s="183"/>
      <c r="F45" s="183"/>
      <c r="G45" s="183"/>
      <c r="H45" s="191"/>
      <c r="I45" s="191"/>
      <c r="J45" s="187"/>
    </row>
    <row r="46" spans="1:10" ht="10.5" customHeight="1">
      <c r="A46" s="120" t="s">
        <v>115</v>
      </c>
      <c r="B46" s="103"/>
      <c r="C46" s="108"/>
      <c r="D46" s="109"/>
      <c r="E46" s="110"/>
      <c r="F46" s="110" t="s">
        <v>4</v>
      </c>
      <c r="G46" s="121">
        <v>44</v>
      </c>
      <c r="H46" s="111"/>
      <c r="I46" s="111"/>
      <c r="J46" s="123">
        <v>138</v>
      </c>
    </row>
    <row r="47" spans="1:10" ht="10.5" customHeight="1">
      <c r="A47" s="102" t="s">
        <v>116</v>
      </c>
      <c r="B47" s="103"/>
      <c r="C47" s="108"/>
      <c r="D47" s="109"/>
      <c r="E47" s="110"/>
      <c r="F47" s="110"/>
      <c r="G47" s="121">
        <f>SUM(G46+G44)</f>
        <v>88</v>
      </c>
      <c r="H47" s="111"/>
      <c r="I47" s="111"/>
      <c r="J47" s="123">
        <f>SUM(J46+J44)</f>
        <v>65</v>
      </c>
    </row>
    <row r="48" spans="1:10" ht="10.5" customHeight="1">
      <c r="A48" s="126"/>
      <c r="B48" s="127"/>
      <c r="C48" s="128"/>
      <c r="D48" s="129"/>
      <c r="E48" s="130"/>
      <c r="F48" s="130"/>
      <c r="G48" s="131"/>
      <c r="H48" s="132"/>
      <c r="I48" s="132"/>
      <c r="J48" s="133"/>
    </row>
    <row r="49" spans="1:10" ht="10.5" customHeight="1">
      <c r="A49" s="61" t="s">
        <v>60</v>
      </c>
      <c r="B49" s="127"/>
      <c r="C49" s="128"/>
      <c r="D49" s="129"/>
      <c r="E49" s="130"/>
      <c r="F49" s="130"/>
      <c r="G49" s="131"/>
      <c r="H49" s="132"/>
      <c r="I49" s="132"/>
      <c r="J49" s="133"/>
    </row>
    <row r="50" spans="1:10" ht="10.5" customHeight="1">
      <c r="A50" s="126"/>
      <c r="B50" s="127"/>
      <c r="C50" s="128"/>
      <c r="D50" s="129"/>
      <c r="E50" s="132"/>
      <c r="F50" s="132"/>
      <c r="G50" s="134"/>
      <c r="H50" s="132"/>
      <c r="I50" s="132"/>
      <c r="J50" s="133"/>
    </row>
    <row r="51" spans="1:10" ht="10.5" customHeight="1" thickBot="1">
      <c r="A51" s="210" t="s">
        <v>149</v>
      </c>
      <c r="B51" s="211"/>
      <c r="C51" s="211"/>
      <c r="D51" s="211"/>
      <c r="E51" s="211"/>
      <c r="F51" s="211"/>
      <c r="G51" s="211"/>
      <c r="H51" s="211"/>
      <c r="I51" s="211"/>
      <c r="J51" s="212"/>
    </row>
    <row r="52" spans="1:10" ht="10.5" customHeight="1">
      <c r="A52" s="61" t="s">
        <v>117</v>
      </c>
      <c r="B52" s="61"/>
      <c r="C52" s="61"/>
      <c r="D52" s="61"/>
      <c r="E52" s="61"/>
      <c r="F52" s="61" t="s">
        <v>150</v>
      </c>
      <c r="G52" s="61"/>
      <c r="H52" s="61"/>
      <c r="I52" s="61"/>
      <c r="J52" s="61"/>
    </row>
    <row r="53" spans="1:10" ht="10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10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</row>
  </sheetData>
  <sheetProtection password="C59A" sheet="1" formatCells="0" formatColumns="0" formatRows="0" insertColumns="0" insertRows="0" insertHyperlinks="0" deleteColumns="0" deleteRows="0" sort="0" autoFilter="0" pivotTables="0"/>
  <mergeCells count="86">
    <mergeCell ref="A51:J51"/>
    <mergeCell ref="A22:A23"/>
    <mergeCell ref="H27:H28"/>
    <mergeCell ref="A36:C36"/>
    <mergeCell ref="E22:E23"/>
    <mergeCell ref="H14:H15"/>
    <mergeCell ref="A32:A33"/>
    <mergeCell ref="A27:A28"/>
    <mergeCell ref="H24:H25"/>
    <mergeCell ref="J24:J25"/>
    <mergeCell ref="A1:J1"/>
    <mergeCell ref="A9:A10"/>
    <mergeCell ref="E9:E10"/>
    <mergeCell ref="F9:F10"/>
    <mergeCell ref="G9:G10"/>
    <mergeCell ref="H9:H10"/>
    <mergeCell ref="I9:I10"/>
    <mergeCell ref="A5:C6"/>
    <mergeCell ref="J9:J10"/>
    <mergeCell ref="H5:J5"/>
    <mergeCell ref="I4:J4"/>
    <mergeCell ref="E5:G5"/>
    <mergeCell ref="I12:I13"/>
    <mergeCell ref="J12:J13"/>
    <mergeCell ref="E27:E28"/>
    <mergeCell ref="A34:A35"/>
    <mergeCell ref="E32:E33"/>
    <mergeCell ref="E34:E35"/>
    <mergeCell ref="A14:A15"/>
    <mergeCell ref="E14:E15"/>
    <mergeCell ref="A12:A13"/>
    <mergeCell ref="A40:A41"/>
    <mergeCell ref="F22:F23"/>
    <mergeCell ref="E12:E13"/>
    <mergeCell ref="H12:H13"/>
    <mergeCell ref="F12:F13"/>
    <mergeCell ref="F32:F33"/>
    <mergeCell ref="F34:F35"/>
    <mergeCell ref="G34:G35"/>
    <mergeCell ref="H34:H35"/>
    <mergeCell ref="J22:J23"/>
    <mergeCell ref="A24:A25"/>
    <mergeCell ref="G12:G13"/>
    <mergeCell ref="E24:E25"/>
    <mergeCell ref="F24:F25"/>
    <mergeCell ref="G24:G25"/>
    <mergeCell ref="G22:G23"/>
    <mergeCell ref="H22:H23"/>
    <mergeCell ref="I22:I23"/>
    <mergeCell ref="I24:I25"/>
    <mergeCell ref="I32:I33"/>
    <mergeCell ref="J32:J33"/>
    <mergeCell ref="I14:I15"/>
    <mergeCell ref="F14:F15"/>
    <mergeCell ref="G14:G15"/>
    <mergeCell ref="J27:J28"/>
    <mergeCell ref="F27:F28"/>
    <mergeCell ref="G27:G28"/>
    <mergeCell ref="I27:I28"/>
    <mergeCell ref="J14:J15"/>
    <mergeCell ref="G32:G33"/>
    <mergeCell ref="H32:H33"/>
    <mergeCell ref="A37:A38"/>
    <mergeCell ref="E37:E38"/>
    <mergeCell ref="F37:F38"/>
    <mergeCell ref="G37:G38"/>
    <mergeCell ref="H37:H38"/>
    <mergeCell ref="I37:I38"/>
    <mergeCell ref="J44:J45"/>
    <mergeCell ref="E40:E41"/>
    <mergeCell ref="F40:F41"/>
    <mergeCell ref="G40:G41"/>
    <mergeCell ref="H40:H41"/>
    <mergeCell ref="J40:J41"/>
    <mergeCell ref="H44:H45"/>
    <mergeCell ref="I44:I45"/>
    <mergeCell ref="I34:I35"/>
    <mergeCell ref="J34:J35"/>
    <mergeCell ref="J37:J38"/>
    <mergeCell ref="A2:J2"/>
    <mergeCell ref="A3:J3"/>
    <mergeCell ref="A44:A45"/>
    <mergeCell ref="E44:E45"/>
    <mergeCell ref="F44:F45"/>
    <mergeCell ref="G44:G45"/>
    <mergeCell ref="I40:I41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20" zoomScaleNormal="120" zoomScalePageLayoutView="0" workbookViewId="0" topLeftCell="A1">
      <selection activeCell="F49" sqref="F49:F52"/>
    </sheetView>
  </sheetViews>
  <sheetFormatPr defaultColWidth="9.140625" defaultRowHeight="10.5" customHeight="1"/>
  <cols>
    <col min="1" max="1" width="32.8515625" style="2" customWidth="1"/>
    <col min="2" max="2" width="7.00390625" style="2" customWidth="1"/>
    <col min="3" max="3" width="10.00390625" style="2" customWidth="1"/>
    <col min="4" max="4" width="6.8515625" style="2" customWidth="1"/>
    <col min="5" max="7" width="7.28125" style="2" customWidth="1"/>
    <col min="8" max="8" width="8.14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0.5" customHeight="1">
      <c r="A1" s="61"/>
      <c r="B1" s="61"/>
      <c r="C1" s="61"/>
      <c r="D1" s="61"/>
      <c r="E1" s="61"/>
      <c r="F1" s="61"/>
      <c r="G1" s="61"/>
      <c r="H1" s="61"/>
    </row>
    <row r="2" spans="1:8" ht="12" customHeight="1">
      <c r="A2" s="225" t="s">
        <v>118</v>
      </c>
      <c r="B2" s="225"/>
      <c r="C2" s="225"/>
      <c r="D2" s="225"/>
      <c r="E2" s="225"/>
      <c r="F2" s="225"/>
      <c r="G2" s="225"/>
      <c r="H2" s="225"/>
    </row>
    <row r="3" spans="1:8" ht="12" customHeight="1">
      <c r="A3" s="237" t="s">
        <v>119</v>
      </c>
      <c r="B3" s="237"/>
      <c r="C3" s="237"/>
      <c r="D3" s="237"/>
      <c r="E3" s="237"/>
      <c r="F3" s="237"/>
      <c r="G3" s="237"/>
      <c r="H3" s="237"/>
    </row>
    <row r="4" spans="1:8" ht="12" customHeight="1">
      <c r="A4" s="237" t="s">
        <v>145</v>
      </c>
      <c r="B4" s="237"/>
      <c r="C4" s="237"/>
      <c r="D4" s="237"/>
      <c r="E4" s="237"/>
      <c r="F4" s="237"/>
      <c r="G4" s="237"/>
      <c r="H4" s="237"/>
    </row>
    <row r="5" spans="1:8" ht="11.25" customHeight="1" thickBot="1">
      <c r="A5" s="135"/>
      <c r="B5" s="135"/>
      <c r="C5" s="135"/>
      <c r="D5" s="135"/>
      <c r="E5" s="135"/>
      <c r="F5" s="135"/>
      <c r="G5" s="135"/>
      <c r="H5" s="135"/>
    </row>
    <row r="6" spans="1:8" ht="10.5" customHeight="1">
      <c r="A6" s="226" t="s">
        <v>120</v>
      </c>
      <c r="B6" s="206" t="s">
        <v>121</v>
      </c>
      <c r="C6" s="248"/>
      <c r="D6" s="248"/>
      <c r="E6" s="249"/>
      <c r="F6" s="229" t="s">
        <v>128</v>
      </c>
      <c r="G6" s="229" t="s">
        <v>128</v>
      </c>
      <c r="H6" s="232" t="s">
        <v>47</v>
      </c>
    </row>
    <row r="7" spans="1:8" ht="10.5" customHeight="1">
      <c r="A7" s="227"/>
      <c r="B7" s="208"/>
      <c r="C7" s="223" t="s">
        <v>122</v>
      </c>
      <c r="D7" s="238" t="s">
        <v>123</v>
      </c>
      <c r="E7" s="239"/>
      <c r="F7" s="230"/>
      <c r="G7" s="230"/>
      <c r="H7" s="233"/>
    </row>
    <row r="8" spans="1:8" ht="10.5" customHeight="1">
      <c r="A8" s="227"/>
      <c r="B8" s="208"/>
      <c r="C8" s="235"/>
      <c r="D8" s="240"/>
      <c r="E8" s="241"/>
      <c r="F8" s="230"/>
      <c r="G8" s="230"/>
      <c r="H8" s="233"/>
    </row>
    <row r="9" spans="1:8" ht="13.5" customHeight="1">
      <c r="A9" s="227"/>
      <c r="B9" s="208"/>
      <c r="C9" s="235"/>
      <c r="D9" s="242"/>
      <c r="E9" s="243"/>
      <c r="F9" s="231"/>
      <c r="G9" s="231"/>
      <c r="H9" s="233"/>
    </row>
    <row r="10" spans="1:8" ht="10.5" customHeight="1">
      <c r="A10" s="227"/>
      <c r="B10" s="208"/>
      <c r="C10" s="235"/>
      <c r="D10" s="223" t="s">
        <v>124</v>
      </c>
      <c r="E10" s="223" t="s">
        <v>125</v>
      </c>
      <c r="F10" s="223" t="s">
        <v>126</v>
      </c>
      <c r="G10" s="223" t="s">
        <v>127</v>
      </c>
      <c r="H10" s="233"/>
    </row>
    <row r="11" spans="1:8" ht="15" customHeight="1">
      <c r="A11" s="228"/>
      <c r="B11" s="208"/>
      <c r="C11" s="236"/>
      <c r="D11" s="224"/>
      <c r="E11" s="224"/>
      <c r="F11" s="224"/>
      <c r="G11" s="224"/>
      <c r="H11" s="234"/>
    </row>
    <row r="12" spans="1:8" s="157" customFormat="1" ht="10.5" customHeight="1">
      <c r="A12" s="154" t="s">
        <v>129</v>
      </c>
      <c r="B12" s="122">
        <v>268</v>
      </c>
      <c r="C12" s="122">
        <v>205</v>
      </c>
      <c r="D12" s="122">
        <v>553</v>
      </c>
      <c r="E12" s="155">
        <v>3451</v>
      </c>
      <c r="F12" s="156">
        <v>123</v>
      </c>
      <c r="G12" s="156">
        <v>0</v>
      </c>
      <c r="H12" s="123">
        <f>SUM(B12:G12)</f>
        <v>4600</v>
      </c>
    </row>
    <row r="13" spans="1:8" ht="10.5" customHeight="1">
      <c r="A13" s="244" t="s">
        <v>130</v>
      </c>
      <c r="B13" s="214">
        <f aca="true" t="shared" si="0" ref="B13:H13">SUM(B15:B16)</f>
        <v>0</v>
      </c>
      <c r="C13" s="214">
        <f t="shared" si="0"/>
        <v>0</v>
      </c>
      <c r="D13" s="214">
        <f t="shared" si="0"/>
        <v>0</v>
      </c>
      <c r="E13" s="214">
        <f t="shared" si="0"/>
        <v>0</v>
      </c>
      <c r="F13" s="214">
        <f t="shared" si="0"/>
        <v>0</v>
      </c>
      <c r="G13" s="214">
        <f>SUM(G15:G16)</f>
        <v>0</v>
      </c>
      <c r="H13" s="221">
        <f t="shared" si="0"/>
        <v>0</v>
      </c>
    </row>
    <row r="14" spans="1:8" ht="10.5" customHeight="1">
      <c r="A14" s="245"/>
      <c r="B14" s="215"/>
      <c r="C14" s="215"/>
      <c r="D14" s="215"/>
      <c r="E14" s="215"/>
      <c r="F14" s="215"/>
      <c r="G14" s="215"/>
      <c r="H14" s="222"/>
    </row>
    <row r="15" spans="1:8" ht="10.5" customHeight="1">
      <c r="A15" s="136" t="s">
        <v>131</v>
      </c>
      <c r="B15" s="111">
        <v>0</v>
      </c>
      <c r="C15" s="111">
        <v>0</v>
      </c>
      <c r="D15" s="111">
        <v>0</v>
      </c>
      <c r="E15" s="137">
        <v>0</v>
      </c>
      <c r="F15" s="137">
        <v>0</v>
      </c>
      <c r="G15" s="137">
        <v>0</v>
      </c>
      <c r="H15" s="123">
        <f>SUM(B15:F15)</f>
        <v>0</v>
      </c>
    </row>
    <row r="16" spans="1:8" ht="10.5" customHeight="1">
      <c r="A16" s="136" t="s">
        <v>132</v>
      </c>
      <c r="B16" s="111">
        <v>0</v>
      </c>
      <c r="C16" s="111">
        <v>0</v>
      </c>
      <c r="D16" s="111">
        <v>0</v>
      </c>
      <c r="E16" s="111">
        <v>0</v>
      </c>
      <c r="F16" s="141">
        <v>0</v>
      </c>
      <c r="G16" s="141">
        <v>0</v>
      </c>
      <c r="H16" s="142">
        <v>0</v>
      </c>
    </row>
    <row r="17" spans="1:8" ht="10.5" customHeight="1">
      <c r="A17" s="143" t="s">
        <v>133</v>
      </c>
      <c r="B17" s="138">
        <v>0</v>
      </c>
      <c r="C17" s="138">
        <v>0</v>
      </c>
      <c r="D17" s="132">
        <v>0</v>
      </c>
      <c r="E17" s="144">
        <v>0</v>
      </c>
      <c r="F17" s="138">
        <v>249</v>
      </c>
      <c r="G17" s="138">
        <v>0</v>
      </c>
      <c r="H17" s="145">
        <f>SUM(C17:G17)</f>
        <v>249</v>
      </c>
    </row>
    <row r="18" spans="1:8" ht="10.5" customHeight="1">
      <c r="A18" s="139" t="s">
        <v>134</v>
      </c>
      <c r="B18" s="140">
        <v>0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5">
        <f>SUM(B18:F18)</f>
        <v>0</v>
      </c>
    </row>
    <row r="19" spans="1:8" ht="10.5" customHeight="1">
      <c r="A19" s="146" t="s">
        <v>135</v>
      </c>
      <c r="B19" s="114"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45">
        <f>SUM(B19:F19)</f>
        <v>0</v>
      </c>
    </row>
    <row r="20" spans="1:8" ht="10.5" customHeight="1">
      <c r="A20" s="136" t="s">
        <v>136</v>
      </c>
      <c r="B20" s="111">
        <v>0</v>
      </c>
      <c r="C20" s="111">
        <v>0</v>
      </c>
      <c r="D20" s="111">
        <v>0</v>
      </c>
      <c r="E20" s="137">
        <v>0</v>
      </c>
      <c r="F20" s="137">
        <v>0</v>
      </c>
      <c r="G20" s="137">
        <v>0</v>
      </c>
      <c r="H20" s="123">
        <f>SUM(B20:G20)</f>
        <v>0</v>
      </c>
    </row>
    <row r="21" spans="1:8" ht="10.5" customHeight="1" hidden="1">
      <c r="A21" s="244" t="s">
        <v>15</v>
      </c>
      <c r="B21" s="214">
        <f aca="true" t="shared" si="1" ref="B21:H21">SUM(B23:B24)</f>
        <v>0</v>
      </c>
      <c r="C21" s="214">
        <f t="shared" si="1"/>
        <v>0</v>
      </c>
      <c r="D21" s="214">
        <f t="shared" si="1"/>
        <v>0</v>
      </c>
      <c r="E21" s="214">
        <f t="shared" si="1"/>
        <v>0</v>
      </c>
      <c r="F21" s="214">
        <f t="shared" si="1"/>
        <v>0</v>
      </c>
      <c r="G21" s="214">
        <f>SUM(G23:G24)</f>
        <v>0</v>
      </c>
      <c r="H21" s="221">
        <f t="shared" si="1"/>
        <v>0</v>
      </c>
    </row>
    <row r="22" spans="1:8" ht="10.5" customHeight="1" hidden="1">
      <c r="A22" s="245"/>
      <c r="B22" s="215"/>
      <c r="C22" s="215"/>
      <c r="D22" s="215"/>
      <c r="E22" s="215"/>
      <c r="F22" s="215"/>
      <c r="G22" s="215"/>
      <c r="H22" s="222"/>
    </row>
    <row r="23" spans="1:8" ht="10.5" customHeight="1" hidden="1">
      <c r="A23" s="136" t="s">
        <v>0</v>
      </c>
      <c r="B23" s="111">
        <v>0</v>
      </c>
      <c r="C23" s="111">
        <v>0</v>
      </c>
      <c r="D23" s="111">
        <v>0</v>
      </c>
      <c r="E23" s="111">
        <v>0</v>
      </c>
      <c r="F23" s="137">
        <v>0</v>
      </c>
      <c r="G23" s="137">
        <v>0</v>
      </c>
      <c r="H23" s="147">
        <f>SUM(B23:F23)</f>
        <v>0</v>
      </c>
    </row>
    <row r="24" spans="1:8" ht="10.5" customHeight="1" hidden="1">
      <c r="A24" s="136" t="s">
        <v>1</v>
      </c>
      <c r="B24" s="111">
        <v>0</v>
      </c>
      <c r="C24" s="111">
        <v>0</v>
      </c>
      <c r="D24" s="111">
        <v>0</v>
      </c>
      <c r="E24" s="111">
        <v>0</v>
      </c>
      <c r="F24" s="141">
        <v>0</v>
      </c>
      <c r="G24" s="141">
        <v>0</v>
      </c>
      <c r="H24" s="147">
        <f>SUM(B24:F24)</f>
        <v>0</v>
      </c>
    </row>
    <row r="25" spans="1:8" ht="10.5" customHeight="1" hidden="1">
      <c r="A25" s="244" t="s">
        <v>3</v>
      </c>
      <c r="B25" s="214">
        <f aca="true" t="shared" si="2" ref="B25:H25">SUM(B27:B28)</f>
        <v>0</v>
      </c>
      <c r="C25" s="214">
        <f t="shared" si="2"/>
        <v>0</v>
      </c>
      <c r="D25" s="214">
        <f t="shared" si="2"/>
        <v>0</v>
      </c>
      <c r="E25" s="214">
        <f t="shared" si="2"/>
        <v>0</v>
      </c>
      <c r="F25" s="214">
        <f t="shared" si="2"/>
        <v>0</v>
      </c>
      <c r="G25" s="214">
        <f>SUM(G27:G28)</f>
        <v>0</v>
      </c>
      <c r="H25" s="221">
        <f t="shared" si="2"/>
        <v>0</v>
      </c>
    </row>
    <row r="26" spans="1:8" ht="10.5" customHeight="1" hidden="1">
      <c r="A26" s="245"/>
      <c r="B26" s="215"/>
      <c r="C26" s="215"/>
      <c r="D26" s="215"/>
      <c r="E26" s="215"/>
      <c r="F26" s="215"/>
      <c r="G26" s="215"/>
      <c r="H26" s="222"/>
    </row>
    <row r="27" spans="1:8" ht="10.5" customHeight="1" hidden="1">
      <c r="A27" s="136" t="s">
        <v>0</v>
      </c>
      <c r="B27" s="111">
        <v>0</v>
      </c>
      <c r="C27" s="111">
        <v>0</v>
      </c>
      <c r="D27" s="111">
        <v>0</v>
      </c>
      <c r="E27" s="111">
        <v>0</v>
      </c>
      <c r="F27" s="138">
        <v>0</v>
      </c>
      <c r="G27" s="138">
        <v>0</v>
      </c>
      <c r="H27" s="145">
        <f>SUM(B27:F27)</f>
        <v>0</v>
      </c>
    </row>
    <row r="28" spans="1:8" ht="10.5" customHeight="1" hidden="1">
      <c r="A28" s="136" t="s">
        <v>1</v>
      </c>
      <c r="B28" s="111">
        <v>0</v>
      </c>
      <c r="C28" s="111">
        <v>0</v>
      </c>
      <c r="D28" s="111">
        <v>0</v>
      </c>
      <c r="E28" s="111">
        <v>0</v>
      </c>
      <c r="F28" s="137">
        <v>0</v>
      </c>
      <c r="G28" s="137">
        <v>0</v>
      </c>
      <c r="H28" s="145">
        <f>SUM(B28:F28)</f>
        <v>0</v>
      </c>
    </row>
    <row r="29" spans="1:8" ht="10.5" customHeight="1" hidden="1">
      <c r="A29" s="244" t="s">
        <v>2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21">
        <f>SUM(B29:F30)</f>
        <v>0</v>
      </c>
    </row>
    <row r="30" spans="1:8" ht="10.5" customHeight="1" hidden="1">
      <c r="A30" s="245"/>
      <c r="B30" s="215"/>
      <c r="C30" s="215"/>
      <c r="D30" s="215"/>
      <c r="E30" s="215"/>
      <c r="F30" s="215"/>
      <c r="G30" s="215"/>
      <c r="H30" s="222"/>
    </row>
    <row r="31" spans="1:8" ht="10.5" customHeight="1">
      <c r="A31" s="143" t="s">
        <v>137</v>
      </c>
      <c r="B31" s="138">
        <v>0</v>
      </c>
      <c r="C31" s="138">
        <v>-1</v>
      </c>
      <c r="D31" s="132">
        <v>0</v>
      </c>
      <c r="E31" s="144">
        <v>0</v>
      </c>
      <c r="F31" s="138">
        <v>1</v>
      </c>
      <c r="G31" s="138">
        <v>0</v>
      </c>
      <c r="H31" s="145">
        <f>SUM(B31:F31)</f>
        <v>0</v>
      </c>
    </row>
    <row r="32" spans="1:8" s="157" customFormat="1" ht="10.5" customHeight="1">
      <c r="A32" s="154" t="s">
        <v>138</v>
      </c>
      <c r="B32" s="122">
        <f aca="true" t="shared" si="3" ref="B32:H32">SUM(B12+B13+B17+B18+B20+B21+B25+B29+B31)</f>
        <v>268</v>
      </c>
      <c r="C32" s="122">
        <f t="shared" si="3"/>
        <v>204</v>
      </c>
      <c r="D32" s="122">
        <f t="shared" si="3"/>
        <v>553</v>
      </c>
      <c r="E32" s="122">
        <f t="shared" si="3"/>
        <v>3451</v>
      </c>
      <c r="F32" s="122">
        <f t="shared" si="3"/>
        <v>373</v>
      </c>
      <c r="G32" s="122">
        <f t="shared" si="3"/>
        <v>0</v>
      </c>
      <c r="H32" s="123">
        <f t="shared" si="3"/>
        <v>4849</v>
      </c>
    </row>
    <row r="33" spans="1:8" ht="10.5" customHeight="1">
      <c r="A33" s="244" t="s">
        <v>139</v>
      </c>
      <c r="B33" s="214">
        <v>0</v>
      </c>
      <c r="C33" s="214">
        <v>0</v>
      </c>
      <c r="D33" s="214">
        <v>0</v>
      </c>
      <c r="E33" s="214">
        <v>0</v>
      </c>
      <c r="F33" s="214">
        <v>0</v>
      </c>
      <c r="G33" s="214">
        <v>0</v>
      </c>
      <c r="H33" s="221">
        <f>SUM(B33:F34)</f>
        <v>0</v>
      </c>
    </row>
    <row r="34" spans="1:8" ht="10.5" customHeight="1">
      <c r="A34" s="245"/>
      <c r="B34" s="215"/>
      <c r="C34" s="215"/>
      <c r="D34" s="215"/>
      <c r="E34" s="215"/>
      <c r="F34" s="215"/>
      <c r="G34" s="215"/>
      <c r="H34" s="222"/>
    </row>
    <row r="35" spans="1:8" ht="10.5" customHeight="1">
      <c r="A35" s="244" t="s">
        <v>140</v>
      </c>
      <c r="B35" s="214">
        <v>0</v>
      </c>
      <c r="C35" s="214">
        <v>0</v>
      </c>
      <c r="D35" s="214">
        <v>0</v>
      </c>
      <c r="E35" s="214">
        <v>0</v>
      </c>
      <c r="F35" s="214">
        <v>0</v>
      </c>
      <c r="G35" s="214">
        <v>0</v>
      </c>
      <c r="H35" s="221">
        <f>SUM(B35:F36)</f>
        <v>0</v>
      </c>
    </row>
    <row r="36" spans="1:8" ht="10.5" customHeight="1">
      <c r="A36" s="245"/>
      <c r="B36" s="215"/>
      <c r="C36" s="215"/>
      <c r="D36" s="215"/>
      <c r="E36" s="215"/>
      <c r="F36" s="215"/>
      <c r="G36" s="215"/>
      <c r="H36" s="222"/>
    </row>
    <row r="37" spans="1:8" ht="10.5" customHeight="1">
      <c r="A37" s="246" t="s">
        <v>141</v>
      </c>
      <c r="B37" s="219">
        <f aca="true" t="shared" si="4" ref="B37:H37">SUM(B32:B36)</f>
        <v>268</v>
      </c>
      <c r="C37" s="219">
        <f t="shared" si="4"/>
        <v>204</v>
      </c>
      <c r="D37" s="219">
        <f t="shared" si="4"/>
        <v>553</v>
      </c>
      <c r="E37" s="219">
        <f t="shared" si="4"/>
        <v>3451</v>
      </c>
      <c r="F37" s="219">
        <f t="shared" si="4"/>
        <v>373</v>
      </c>
      <c r="G37" s="219">
        <f t="shared" si="4"/>
        <v>0</v>
      </c>
      <c r="H37" s="221">
        <f t="shared" si="4"/>
        <v>4849</v>
      </c>
    </row>
    <row r="38" spans="1:8" ht="10.5" customHeight="1">
      <c r="A38" s="247"/>
      <c r="B38" s="220"/>
      <c r="C38" s="220"/>
      <c r="D38" s="220"/>
      <c r="E38" s="220"/>
      <c r="F38" s="220"/>
      <c r="G38" s="220"/>
      <c r="H38" s="222"/>
    </row>
    <row r="39" spans="1:8" ht="10.5" customHeight="1">
      <c r="A39" s="148"/>
      <c r="B39" s="149"/>
      <c r="C39" s="149"/>
      <c r="D39" s="149"/>
      <c r="E39" s="149"/>
      <c r="F39" s="149"/>
      <c r="G39" s="149"/>
      <c r="H39" s="150"/>
    </row>
    <row r="40" spans="1:8" ht="10.5" customHeight="1">
      <c r="A40" s="148"/>
      <c r="B40" s="149"/>
      <c r="C40" s="149"/>
      <c r="D40" s="149"/>
      <c r="E40" s="149"/>
      <c r="F40" s="149"/>
      <c r="G40" s="149"/>
      <c r="H40" s="150"/>
    </row>
    <row r="41" spans="1:8" ht="10.5" customHeight="1">
      <c r="A41" s="61" t="s">
        <v>60</v>
      </c>
      <c r="B41" s="149"/>
      <c r="C41" s="149"/>
      <c r="D41" s="149"/>
      <c r="E41" s="149"/>
      <c r="F41" s="149"/>
      <c r="G41" s="149"/>
      <c r="H41" s="150"/>
    </row>
    <row r="42" spans="1:8" ht="10.5" customHeight="1">
      <c r="A42" s="148"/>
      <c r="B42" s="149"/>
      <c r="C42" s="149"/>
      <c r="D42" s="149"/>
      <c r="E42" s="149"/>
      <c r="F42" s="149"/>
      <c r="G42" s="149"/>
      <c r="H42" s="150"/>
    </row>
    <row r="43" spans="1:8" ht="10.5" customHeight="1" thickBot="1">
      <c r="A43" s="151" t="s">
        <v>142</v>
      </c>
      <c r="B43" s="216" t="s">
        <v>151</v>
      </c>
      <c r="C43" s="216"/>
      <c r="D43" s="216"/>
      <c r="E43" s="152" t="s">
        <v>143</v>
      </c>
      <c r="F43" s="152"/>
      <c r="G43" s="152"/>
      <c r="H43" s="153"/>
    </row>
    <row r="44" spans="1:8" ht="10.5" customHeight="1">
      <c r="A44" s="218" t="s">
        <v>144</v>
      </c>
      <c r="B44" s="218"/>
      <c r="C44" s="218"/>
      <c r="D44" s="217" t="s">
        <v>150</v>
      </c>
      <c r="E44" s="217"/>
      <c r="F44" s="61"/>
      <c r="G44" s="61"/>
      <c r="H44" s="61"/>
    </row>
    <row r="45" spans="1:8" ht="10.5" customHeight="1">
      <c r="A45" s="61"/>
      <c r="B45" s="61"/>
      <c r="C45" s="61"/>
      <c r="D45" s="61"/>
      <c r="E45" s="61"/>
      <c r="F45" s="61"/>
      <c r="G45" s="61"/>
      <c r="H45" s="61"/>
    </row>
    <row r="46" spans="1:8" ht="10.5" customHeight="1">
      <c r="A46" s="61"/>
      <c r="B46" s="61"/>
      <c r="C46" s="61"/>
      <c r="D46" s="61"/>
      <c r="E46" s="61"/>
      <c r="F46" s="61"/>
      <c r="G46" s="61"/>
      <c r="H46" s="61"/>
    </row>
    <row r="47" spans="1:8" ht="10.5" customHeight="1">
      <c r="A47" s="61"/>
      <c r="B47" s="61"/>
      <c r="C47" s="61"/>
      <c r="D47" s="61"/>
      <c r="E47" s="61"/>
      <c r="F47" s="61"/>
      <c r="G47" s="61"/>
      <c r="H47" s="61"/>
    </row>
    <row r="48" spans="1:8" ht="10.5" customHeight="1">
      <c r="A48" s="61"/>
      <c r="B48" s="61"/>
      <c r="C48" s="61"/>
      <c r="D48" s="61"/>
      <c r="E48" s="61"/>
      <c r="F48" s="61"/>
      <c r="G48" s="61"/>
      <c r="H48" s="61"/>
    </row>
    <row r="49" spans="1:8" ht="10.5" customHeight="1">
      <c r="A49" s="61"/>
      <c r="B49" s="61"/>
      <c r="C49" s="61"/>
      <c r="D49" s="61"/>
      <c r="E49" s="61"/>
      <c r="F49" s="61"/>
      <c r="G49" s="61"/>
      <c r="H49" s="61"/>
    </row>
    <row r="50" spans="1:8" ht="10.5" customHeight="1">
      <c r="A50" s="61"/>
      <c r="B50" s="61"/>
      <c r="C50" s="61"/>
      <c r="D50" s="61"/>
      <c r="E50" s="61"/>
      <c r="F50" s="61"/>
      <c r="G50" s="61"/>
      <c r="H50" s="61"/>
    </row>
    <row r="51" spans="1:8" ht="10.5" customHeight="1">
      <c r="A51" s="61"/>
      <c r="B51" s="61"/>
      <c r="C51" s="61"/>
      <c r="D51" s="61"/>
      <c r="E51" s="61"/>
      <c r="F51" s="61"/>
      <c r="G51" s="61"/>
      <c r="H51" s="61"/>
    </row>
    <row r="52" spans="1:8" ht="10.5" customHeight="1">
      <c r="A52" s="61"/>
      <c r="B52" s="61"/>
      <c r="C52" s="61"/>
      <c r="D52" s="61"/>
      <c r="E52" s="61"/>
      <c r="F52" s="61"/>
      <c r="G52" s="61"/>
      <c r="H52" s="61"/>
    </row>
    <row r="53" spans="1:8" ht="10.5" customHeight="1">
      <c r="A53" s="61"/>
      <c r="B53" s="61"/>
      <c r="C53" s="61"/>
      <c r="D53" s="61"/>
      <c r="E53" s="61"/>
      <c r="F53" s="61"/>
      <c r="G53" s="61"/>
      <c r="H53" s="61"/>
    </row>
    <row r="54" spans="1:8" ht="10.5" customHeight="1">
      <c r="A54" s="61"/>
      <c r="B54" s="61"/>
      <c r="C54" s="61"/>
      <c r="D54" s="61"/>
      <c r="E54" s="61"/>
      <c r="F54" s="61"/>
      <c r="G54" s="61"/>
      <c r="H54" s="61"/>
    </row>
    <row r="55" spans="1:8" ht="10.5" customHeight="1">
      <c r="A55" s="61"/>
      <c r="B55" s="61"/>
      <c r="C55" s="61"/>
      <c r="D55" s="61"/>
      <c r="E55" s="61"/>
      <c r="F55" s="61"/>
      <c r="G55" s="61"/>
      <c r="H55" s="61"/>
    </row>
    <row r="56" spans="1:8" ht="10.5" customHeight="1">
      <c r="A56" s="61"/>
      <c r="B56" s="61"/>
      <c r="C56" s="61"/>
      <c r="D56" s="61"/>
      <c r="E56" s="61"/>
      <c r="F56" s="61"/>
      <c r="G56" s="61"/>
      <c r="H56" s="61"/>
    </row>
    <row r="57" spans="1:8" ht="10.5" customHeight="1">
      <c r="A57" s="61"/>
      <c r="B57" s="61"/>
      <c r="C57" s="61"/>
      <c r="D57" s="61"/>
      <c r="E57" s="61"/>
      <c r="F57" s="61"/>
      <c r="G57" s="61"/>
      <c r="H57" s="61"/>
    </row>
    <row r="58" spans="1:8" ht="10.5" customHeight="1">
      <c r="A58" s="61"/>
      <c r="B58" s="61"/>
      <c r="C58" s="61"/>
      <c r="D58" s="61"/>
      <c r="E58" s="61"/>
      <c r="F58" s="61"/>
      <c r="G58" s="61"/>
      <c r="H58" s="61"/>
    </row>
    <row r="59" spans="1:8" ht="10.5" customHeight="1">
      <c r="A59" s="61"/>
      <c r="B59" s="61"/>
      <c r="C59" s="61"/>
      <c r="D59" s="61"/>
      <c r="E59" s="61"/>
      <c r="F59" s="61"/>
      <c r="G59" s="61"/>
      <c r="H59" s="61"/>
    </row>
    <row r="60" spans="1:8" ht="10.5" customHeight="1">
      <c r="A60" s="61"/>
      <c r="B60" s="61"/>
      <c r="C60" s="61"/>
      <c r="D60" s="61"/>
      <c r="E60" s="61"/>
      <c r="F60" s="61"/>
      <c r="G60" s="61"/>
      <c r="H60" s="61"/>
    </row>
    <row r="61" spans="1:8" ht="10.5" customHeight="1">
      <c r="A61" s="61"/>
      <c r="B61" s="61"/>
      <c r="C61" s="61"/>
      <c r="D61" s="61"/>
      <c r="E61" s="61"/>
      <c r="F61" s="61"/>
      <c r="G61" s="61"/>
      <c r="H61" s="61"/>
    </row>
    <row r="62" spans="1:8" ht="10.5" customHeight="1">
      <c r="A62" s="61"/>
      <c r="B62" s="61"/>
      <c r="C62" s="61"/>
      <c r="D62" s="61"/>
      <c r="E62" s="61"/>
      <c r="F62" s="61"/>
      <c r="G62" s="61"/>
      <c r="H62" s="61"/>
    </row>
    <row r="63" spans="1:8" ht="10.5" customHeight="1">
      <c r="A63" s="61"/>
      <c r="B63" s="61"/>
      <c r="C63" s="61"/>
      <c r="D63" s="61"/>
      <c r="E63" s="61"/>
      <c r="F63" s="61"/>
      <c r="G63" s="61"/>
      <c r="H63" s="61"/>
    </row>
    <row r="64" spans="1:8" ht="10.5" customHeight="1">
      <c r="A64" s="61"/>
      <c r="B64" s="61"/>
      <c r="C64" s="61"/>
      <c r="D64" s="61"/>
      <c r="E64" s="61"/>
      <c r="F64" s="61"/>
      <c r="G64" s="61"/>
      <c r="H64" s="61"/>
    </row>
    <row r="65" spans="1:8" ht="10.5" customHeight="1">
      <c r="A65" s="61"/>
      <c r="B65" s="61"/>
      <c r="C65" s="61"/>
      <c r="D65" s="61"/>
      <c r="E65" s="61"/>
      <c r="F65" s="61"/>
      <c r="G65" s="61"/>
      <c r="H65" s="61"/>
    </row>
    <row r="66" spans="1:8" ht="10.5" customHeight="1">
      <c r="A66" s="61"/>
      <c r="B66" s="61"/>
      <c r="C66" s="61"/>
      <c r="D66" s="61"/>
      <c r="E66" s="61"/>
      <c r="F66" s="61"/>
      <c r="G66" s="61"/>
      <c r="H66" s="61"/>
    </row>
    <row r="67" spans="1:8" ht="10.5" customHeight="1">
      <c r="A67" s="61"/>
      <c r="B67" s="61"/>
      <c r="C67" s="61"/>
      <c r="D67" s="61"/>
      <c r="E67" s="61"/>
      <c r="F67" s="61"/>
      <c r="G67" s="61"/>
      <c r="H67" s="61"/>
    </row>
    <row r="68" spans="1:8" ht="10.5" customHeight="1">
      <c r="A68" s="61"/>
      <c r="B68" s="61"/>
      <c r="C68" s="61"/>
      <c r="D68" s="61"/>
      <c r="E68" s="61"/>
      <c r="F68" s="61"/>
      <c r="G68" s="61"/>
      <c r="H68" s="61"/>
    </row>
    <row r="69" spans="1:8" ht="10.5" customHeight="1">
      <c r="A69" s="61"/>
      <c r="B69" s="61"/>
      <c r="C69" s="61"/>
      <c r="D69" s="61"/>
      <c r="E69" s="61"/>
      <c r="F69" s="61"/>
      <c r="G69" s="61"/>
      <c r="H69" s="61"/>
    </row>
    <row r="70" spans="1:8" ht="10.5" customHeight="1">
      <c r="A70" s="61"/>
      <c r="B70" s="61"/>
      <c r="C70" s="61"/>
      <c r="D70" s="61"/>
      <c r="E70" s="61"/>
      <c r="F70" s="61"/>
      <c r="G70" s="61"/>
      <c r="H70" s="61"/>
    </row>
    <row r="71" spans="1:8" ht="10.5" customHeight="1">
      <c r="A71" s="61"/>
      <c r="B71" s="61"/>
      <c r="C71" s="61"/>
      <c r="D71" s="61"/>
      <c r="E71" s="61"/>
      <c r="F71" s="61"/>
      <c r="G71" s="61"/>
      <c r="H71" s="61"/>
    </row>
    <row r="72" spans="1:8" ht="10.5" customHeight="1">
      <c r="A72" s="61"/>
      <c r="B72" s="61"/>
      <c r="C72" s="61"/>
      <c r="D72" s="61"/>
      <c r="E72" s="61"/>
      <c r="F72" s="61"/>
      <c r="G72" s="61"/>
      <c r="H72" s="61"/>
    </row>
    <row r="73" spans="1:8" ht="10.5" customHeight="1">
      <c r="A73" s="61"/>
      <c r="B73" s="61"/>
      <c r="C73" s="61"/>
      <c r="D73" s="61"/>
      <c r="E73" s="61"/>
      <c r="F73" s="61"/>
      <c r="G73" s="61"/>
      <c r="H73" s="61"/>
    </row>
    <row r="74" spans="1:8" ht="10.5" customHeight="1">
      <c r="A74" s="61"/>
      <c r="B74" s="61"/>
      <c r="C74" s="61"/>
      <c r="D74" s="61"/>
      <c r="E74" s="61"/>
      <c r="F74" s="61"/>
      <c r="G74" s="61"/>
      <c r="H74" s="61"/>
    </row>
    <row r="75" spans="1:8" ht="10.5" customHeight="1">
      <c r="A75" s="61"/>
      <c r="B75" s="61"/>
      <c r="C75" s="61"/>
      <c r="D75" s="61"/>
      <c r="E75" s="61"/>
      <c r="F75" s="61"/>
      <c r="G75" s="61"/>
      <c r="H75" s="61"/>
    </row>
    <row r="76" spans="1:8" ht="10.5" customHeight="1">
      <c r="A76" s="61"/>
      <c r="B76" s="61"/>
      <c r="C76" s="61"/>
      <c r="D76" s="61"/>
      <c r="E76" s="61"/>
      <c r="F76" s="61"/>
      <c r="G76" s="61"/>
      <c r="H76" s="61"/>
    </row>
  </sheetData>
  <sheetProtection password="C59A" sheet="1" formatCells="0" formatColumns="0" formatRows="0" insertColumns="0" insertRows="0" insertHyperlinks="0" deleteColumns="0" deleteRows="0" sort="0" autoFilter="0" pivotTables="0"/>
  <mergeCells count="74">
    <mergeCell ref="G37:G38"/>
    <mergeCell ref="G13:G14"/>
    <mergeCell ref="G21:G22"/>
    <mergeCell ref="G25:G26"/>
    <mergeCell ref="G29:G30"/>
    <mergeCell ref="G33:G34"/>
    <mergeCell ref="G35:G36"/>
    <mergeCell ref="H33:H34"/>
    <mergeCell ref="C6:E6"/>
    <mergeCell ref="B6:B11"/>
    <mergeCell ref="E33:E34"/>
    <mergeCell ref="D29:D30"/>
    <mergeCell ref="F29:F30"/>
    <mergeCell ref="H29:H30"/>
    <mergeCell ref="H25:H26"/>
    <mergeCell ref="E25:E26"/>
    <mergeCell ref="G10:G11"/>
    <mergeCell ref="F35:F36"/>
    <mergeCell ref="A35:A36"/>
    <mergeCell ref="B35:B36"/>
    <mergeCell ref="C35:C36"/>
    <mergeCell ref="A33:A34"/>
    <mergeCell ref="B33:B34"/>
    <mergeCell ref="C33:C34"/>
    <mergeCell ref="D33:D34"/>
    <mergeCell ref="F33:F34"/>
    <mergeCell ref="A29:A30"/>
    <mergeCell ref="B29:B30"/>
    <mergeCell ref="C29:C30"/>
    <mergeCell ref="E29:E30"/>
    <mergeCell ref="H35:H36"/>
    <mergeCell ref="A37:A38"/>
    <mergeCell ref="F37:F38"/>
    <mergeCell ref="H37:H38"/>
    <mergeCell ref="D35:D36"/>
    <mergeCell ref="E35:E36"/>
    <mergeCell ref="F21:F22"/>
    <mergeCell ref="A25:A26"/>
    <mergeCell ref="B25:B26"/>
    <mergeCell ref="C25:C26"/>
    <mergeCell ref="D25:D26"/>
    <mergeCell ref="A21:A22"/>
    <mergeCell ref="B21:B22"/>
    <mergeCell ref="C21:C22"/>
    <mergeCell ref="A3:H3"/>
    <mergeCell ref="D7:E9"/>
    <mergeCell ref="D10:D11"/>
    <mergeCell ref="G6:G9"/>
    <mergeCell ref="A13:A14"/>
    <mergeCell ref="B13:B14"/>
    <mergeCell ref="C13:C14"/>
    <mergeCell ref="E10:E11"/>
    <mergeCell ref="E13:E14"/>
    <mergeCell ref="F13:F14"/>
    <mergeCell ref="H21:H22"/>
    <mergeCell ref="F25:F26"/>
    <mergeCell ref="F10:F11"/>
    <mergeCell ref="A2:H2"/>
    <mergeCell ref="A6:A11"/>
    <mergeCell ref="F6:F9"/>
    <mergeCell ref="H6:H11"/>
    <mergeCell ref="C7:C11"/>
    <mergeCell ref="A4:H4"/>
    <mergeCell ref="H13:H14"/>
    <mergeCell ref="D13:D14"/>
    <mergeCell ref="B43:D43"/>
    <mergeCell ref="D44:E44"/>
    <mergeCell ref="A44:C44"/>
    <mergeCell ref="B37:B38"/>
    <mergeCell ref="D37:D38"/>
    <mergeCell ref="C37:C38"/>
    <mergeCell ref="E37:E38"/>
    <mergeCell ref="D21:D22"/>
    <mergeCell ref="E21:E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Admin</cp:lastModifiedBy>
  <cp:lastPrinted>2011-05-26T10:11:17Z</cp:lastPrinted>
  <dcterms:created xsi:type="dcterms:W3CDTF">2003-04-03T07:10:31Z</dcterms:created>
  <dcterms:modified xsi:type="dcterms:W3CDTF">2011-11-09T07:46:57Z</dcterms:modified>
  <cp:category/>
  <cp:version/>
  <cp:contentType/>
  <cp:contentStatus/>
</cp:coreProperties>
</file>